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ASTRA-01\U80877012\config\Desktop\"/>
    </mc:Choice>
  </mc:AlternateContent>
  <xr:revisionPtr revIDLastSave="0" documentId="8_{AC1A094B-3314-4CE4-BD5C-3BBD02A4F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5" i="1"/>
  <c r="G27" i="1"/>
  <c r="G40" i="1"/>
  <c r="G30" i="1"/>
  <c r="G42" i="1"/>
  <c r="G44" i="1"/>
  <c r="G48" i="1"/>
  <c r="G51" i="1"/>
  <c r="G53" i="1"/>
  <c r="G56" i="1"/>
  <c r="G39" i="1"/>
  <c r="G36" i="1"/>
</calcChain>
</file>

<file path=xl/sharedStrings.xml><?xml version="1.0" encoding="utf-8"?>
<sst xmlns="http://schemas.openxmlformats.org/spreadsheetml/2006/main" count="55" uniqueCount="43">
  <si>
    <t>Projektverfasser:</t>
  </si>
  <si>
    <t>Soll-Stand</t>
  </si>
  <si>
    <t>Wer</t>
  </si>
  <si>
    <t>PV</t>
  </si>
  <si>
    <t xml:space="preserve">Erstellung der Ausschreibungsunterlagen und </t>
  </si>
  <si>
    <t xml:space="preserve">Prüfen der Unterlagen </t>
  </si>
  <si>
    <t>ASTRA</t>
  </si>
  <si>
    <t xml:space="preserve">Bereinigen der Unterlagen </t>
  </si>
  <si>
    <t>Anbieter</t>
  </si>
  <si>
    <t>Beschwerdefrist</t>
  </si>
  <si>
    <t>Debriefing auf Antrag Anbieter</t>
  </si>
  <si>
    <t xml:space="preserve">Werkvertragsunterzeichnung, Baubeginn ( AVOR) </t>
  </si>
  <si>
    <t>Abgabe der Unterlagen während Submission</t>
  </si>
  <si>
    <t xml:space="preserve">Bestellung und </t>
  </si>
  <si>
    <t xml:space="preserve">Termin Offerteingabe, anschliessend Offertöffnung </t>
  </si>
  <si>
    <t>Vergabe, Vorbereitung Zuschlagseröffnung</t>
  </si>
  <si>
    <t xml:space="preserve">Termin Zuschlagsveröffentlichung, anschliessend </t>
  </si>
  <si>
    <t>und Orientierung Anbieter (Preisspanne)</t>
  </si>
  <si>
    <t>Publikationstermin</t>
  </si>
  <si>
    <t>Submission (in der Regel 40 Tage ab Publikation)</t>
  </si>
  <si>
    <t>Offertvergleich und Vergabeantrag</t>
  </si>
  <si>
    <t>Teilprojekt:</t>
  </si>
  <si>
    <t>Bemerkung</t>
  </si>
  <si>
    <t>Vorgabe</t>
  </si>
  <si>
    <t>Eff</t>
  </si>
  <si>
    <t>Zwischenzeit
[KT]</t>
  </si>
  <si>
    <t>*)</t>
  </si>
  <si>
    <t>Projektbezeichnung:</t>
  </si>
  <si>
    <t>Ist-Stand</t>
  </si>
  <si>
    <t>Einreichung Fragen bis</t>
  </si>
  <si>
    <t>Abgabe Fragenbeanwortung</t>
  </si>
  <si>
    <r>
      <t>–</t>
    </r>
    <r>
      <rPr>
        <sz val="10"/>
        <rFont val="Arial"/>
      </rPr>
      <t xml:space="preserve"> ohne Nachverhandlung</t>
    </r>
  </si>
  <si>
    <r>
      <t>–</t>
    </r>
    <r>
      <rPr>
        <sz val="10"/>
        <rFont val="Arial"/>
      </rPr>
      <t xml:space="preserve"> mit Nachverhandlung</t>
    </r>
  </si>
  <si>
    <t>Los:</t>
  </si>
  <si>
    <t>Ausschreibungsplan "Offenes Verfahren"</t>
  </si>
  <si>
    <t>PV/ASTRA</t>
  </si>
  <si>
    <t>Begehung (Ausnahmefall): 3 - 4 Tage ab Submissionsbeginn</t>
  </si>
  <si>
    <t>Fragerunde: 18 - 20 Tage ab Submissionsbeginn resp. min. 15 Tage vor Offertabgabe</t>
  </si>
  <si>
    <t>Zusage- Absageschreiben</t>
  </si>
  <si>
    <t>Beschwerdefrist ab Eröffnung der Verfügung</t>
  </si>
  <si>
    <t>Ausschreibung 2-sprachig an SIMAP senden</t>
  </si>
  <si>
    <t>SIMAP</t>
  </si>
  <si>
    <t>SIMAP-Ausschreibung für Vernehmlassung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</si>
</sst>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11"/>
      <name val="Arial"/>
    </font>
    <font>
      <i/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quotePrefix="1" applyFont="1"/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quotePrefix="1" applyFont="1" applyAlignment="1">
      <alignment horizontal="left"/>
    </xf>
    <xf numFmtId="164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 wrapText="1"/>
    </xf>
    <xf numFmtId="164" fontId="6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7" fillId="0" borderId="0" xfId="0" applyFont="1"/>
    <xf numFmtId="0" fontId="8" fillId="0" borderId="0" xfId="0" quotePrefix="1" applyFont="1" applyAlignment="1">
      <alignment horizontal="left"/>
    </xf>
    <xf numFmtId="164" fontId="8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 indent="2"/>
    </xf>
    <xf numFmtId="164" fontId="10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 indent="4"/>
    </xf>
    <xf numFmtId="164" fontId="0" fillId="2" borderId="0" xfId="0" applyNumberFormat="1" applyFill="1" applyAlignment="1">
      <alignment horizontal="center"/>
    </xf>
    <xf numFmtId="164" fontId="6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10</xdr:col>
      <xdr:colOff>419100</xdr:colOff>
      <xdr:row>6</xdr:row>
      <xdr:rowOff>0</xdr:rowOff>
    </xdr:to>
    <xdr:grpSp>
      <xdr:nvGrpSpPr>
        <xdr:cNvPr id="1092" name="Group 9">
          <a:extLst>
            <a:ext uri="{FF2B5EF4-FFF2-40B4-BE49-F238E27FC236}">
              <a16:creationId xmlns:a16="http://schemas.microsoft.com/office/drawing/2014/main" id="{06166C5C-E490-41FD-97B9-CBED73A2CCDD}"/>
            </a:ext>
          </a:extLst>
        </xdr:cNvPr>
        <xdr:cNvGrpSpPr>
          <a:grpSpLocks/>
        </xdr:cNvGrpSpPr>
      </xdr:nvGrpSpPr>
      <xdr:grpSpPr bwMode="auto">
        <a:xfrm>
          <a:off x="0" y="19050"/>
          <a:ext cx="6724650" cy="952500"/>
          <a:chOff x="0" y="111"/>
          <a:chExt cx="651" cy="101"/>
        </a:xfrm>
      </xdr:grpSpPr>
      <xdr:sp macro="" textlink="">
        <xdr:nvSpPr>
          <xdr:cNvPr id="1095" name="Text Box 10">
            <a:extLst>
              <a:ext uri="{FF2B5EF4-FFF2-40B4-BE49-F238E27FC236}">
                <a16:creationId xmlns:a16="http://schemas.microsoft.com/office/drawing/2014/main" id="{54E3260C-C002-4A1E-9E66-6F61787A5D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11"/>
            <a:ext cx="651" cy="10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de-CH"/>
          </a:p>
        </xdr:txBody>
      </xdr:sp>
      <xdr:pic>
        <xdr:nvPicPr>
          <xdr:cNvPr id="1096" name="Picture 11" descr="Logo_color">
            <a:extLst>
              <a:ext uri="{FF2B5EF4-FFF2-40B4-BE49-F238E27FC236}">
                <a16:creationId xmlns:a16="http://schemas.microsoft.com/office/drawing/2014/main" id="{F92DC70F-6493-4D7E-93ED-217E5F4A0D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14"/>
            <a:ext cx="216" cy="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F0144820-4A30-4E49-9C2B-68F53F2D16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116"/>
            <a:ext cx="264" cy="6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de-CH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Eidgenössisches Departement für</a:t>
            </a:r>
          </a:p>
          <a:p>
            <a:pPr algn="l" rtl="0">
              <a:defRPr sz="1000"/>
            </a:pPr>
            <a:r>
              <a:rPr lang="de-CH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Umwelt, Verkehr, Energie und Kommunikation UVEK</a:t>
            </a:r>
          </a:p>
          <a:p>
            <a:pPr algn="l" rtl="0">
              <a:defRPr sz="1000"/>
            </a:pPr>
            <a:endParaRPr lang="de-CH" sz="75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CH" sz="7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Bundesamt für Strassen ASTRA</a:t>
            </a:r>
          </a:p>
          <a:p>
            <a:pPr algn="l" rtl="0">
              <a:defRPr sz="1000"/>
            </a:pPr>
            <a:r>
              <a:rPr lang="de-CH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Filiale</a:t>
            </a:r>
          </a:p>
          <a:p>
            <a:pPr algn="l" rtl="0">
              <a:defRPr sz="1000"/>
            </a:pPr>
            <a:endParaRPr lang="de-CH" sz="75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</xdr:col>
      <xdr:colOff>9525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1093" name="Line 13">
          <a:extLst>
            <a:ext uri="{FF2B5EF4-FFF2-40B4-BE49-F238E27FC236}">
              <a16:creationId xmlns:a16="http://schemas.microsoft.com/office/drawing/2014/main" id="{17D55D0C-0DA9-4DBF-AC8C-35891BFF987F}"/>
            </a:ext>
          </a:extLst>
        </xdr:cNvPr>
        <xdr:cNvSpPr>
          <a:spLocks noChangeShapeType="1"/>
        </xdr:cNvSpPr>
      </xdr:nvSpPr>
      <xdr:spPr bwMode="auto">
        <a:xfrm>
          <a:off x="409575" y="809625"/>
          <a:ext cx="68008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34</xdr:row>
      <xdr:rowOff>180975</xdr:rowOff>
    </xdr:from>
    <xdr:to>
      <xdr:col>10</xdr:col>
      <xdr:colOff>885825</xdr:colOff>
      <xdr:row>40</xdr:row>
      <xdr:rowOff>85725</xdr:rowOff>
    </xdr:to>
    <xdr:sp macro="" textlink="">
      <xdr:nvSpPr>
        <xdr:cNvPr id="1094" name="AutoShape 19">
          <a:extLst>
            <a:ext uri="{FF2B5EF4-FFF2-40B4-BE49-F238E27FC236}">
              <a16:creationId xmlns:a16="http://schemas.microsoft.com/office/drawing/2014/main" id="{AD357E67-F12A-411D-909B-2ADF9B8D701C}"/>
            </a:ext>
          </a:extLst>
        </xdr:cNvPr>
        <xdr:cNvSpPr>
          <a:spLocks/>
        </xdr:cNvSpPr>
      </xdr:nvSpPr>
      <xdr:spPr bwMode="auto">
        <a:xfrm>
          <a:off x="4029075" y="6515100"/>
          <a:ext cx="3181350" cy="1009650"/>
        </a:xfrm>
        <a:prstGeom prst="rightBracket">
          <a:avLst>
            <a:gd name="adj" fmla="val 0"/>
          </a:avLst>
        </a:prstGeom>
        <a:noFill/>
        <a:ln w="1587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59"/>
  <sheetViews>
    <sheetView tabSelected="1" zoomScaleNormal="100" workbookViewId="0">
      <selection activeCell="C7" sqref="C7:G7"/>
    </sheetView>
  </sheetViews>
  <sheetFormatPr baseColWidth="10" defaultColWidth="11.42578125" defaultRowHeight="12.75"/>
  <cols>
    <col min="1" max="1" width="4.85546875" customWidth="1"/>
    <col min="2" max="2" width="22.7109375" customWidth="1"/>
    <col min="3" max="3" width="22.140625" customWidth="1"/>
    <col min="4" max="4" width="9.42578125" customWidth="1"/>
    <col min="5" max="6" width="6.7109375" customWidth="1"/>
    <col min="7" max="7" width="9" customWidth="1"/>
    <col min="8" max="8" width="2.28515625" customWidth="1"/>
    <col min="9" max="9" width="8.42578125" customWidth="1"/>
    <col min="10" max="10" width="2.28515625" customWidth="1"/>
    <col min="11" max="11" width="12.42578125" customWidth="1"/>
    <col min="12" max="12" width="1.7109375" customWidth="1"/>
  </cols>
  <sheetData>
    <row r="7" spans="1:13" ht="18" customHeight="1">
      <c r="A7" s="1"/>
      <c r="B7" s="1" t="s">
        <v>27</v>
      </c>
      <c r="C7" s="52"/>
      <c r="D7" s="52"/>
      <c r="E7" s="52"/>
      <c r="F7" s="52"/>
      <c r="G7" s="52"/>
      <c r="K7" s="2"/>
    </row>
    <row r="8" spans="1:13" ht="18" customHeight="1">
      <c r="A8" s="1"/>
      <c r="B8" s="1"/>
      <c r="C8" s="53"/>
      <c r="D8" s="53"/>
      <c r="E8" s="53"/>
      <c r="F8" s="53"/>
      <c r="G8" s="53"/>
      <c r="K8" s="21"/>
      <c r="M8" s="2"/>
    </row>
    <row r="9" spans="1:13" ht="18" customHeight="1">
      <c r="A9" s="1"/>
      <c r="B9" s="1" t="s">
        <v>21</v>
      </c>
      <c r="C9" s="53"/>
      <c r="D9" s="53"/>
      <c r="E9" s="53"/>
      <c r="F9" s="53"/>
      <c r="G9" s="53"/>
    </row>
    <row r="10" spans="1:13" ht="18" customHeight="1">
      <c r="A10" s="1"/>
      <c r="B10" s="1" t="s">
        <v>33</v>
      </c>
      <c r="C10" s="53"/>
      <c r="D10" s="53"/>
      <c r="E10" s="53"/>
      <c r="F10" s="53"/>
      <c r="G10" s="53"/>
    </row>
    <row r="11" spans="1:13" ht="18" customHeight="1">
      <c r="A11" s="1"/>
      <c r="B11" s="1" t="s">
        <v>0</v>
      </c>
      <c r="C11" s="53"/>
      <c r="D11" s="53"/>
      <c r="E11" s="53"/>
      <c r="F11" s="53"/>
      <c r="G11" s="53"/>
    </row>
    <row r="12" spans="1:13" ht="12.95" customHeight="1"/>
    <row r="13" spans="1:13" ht="26.25" customHeight="1">
      <c r="B13" s="49" t="s">
        <v>34</v>
      </c>
      <c r="C13" s="50"/>
      <c r="D13" s="50"/>
      <c r="E13" s="51"/>
    </row>
    <row r="14" spans="1:13" ht="12.95" customHeight="1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3" s="4" customFormat="1" ht="12.95" customHeight="1"/>
    <row r="16" spans="1:13" s="4" customFormat="1" ht="24.95" customHeight="1">
      <c r="D16" s="4" t="s">
        <v>2</v>
      </c>
      <c r="E16" s="47" t="s">
        <v>25</v>
      </c>
      <c r="F16" s="48"/>
      <c r="G16" s="5" t="s">
        <v>1</v>
      </c>
      <c r="H16" s="5"/>
      <c r="I16" s="5" t="s">
        <v>28</v>
      </c>
      <c r="J16" s="5"/>
      <c r="K16" s="5" t="s">
        <v>22</v>
      </c>
    </row>
    <row r="17" spans="1:11" s="4" customFormat="1" ht="14.1" customHeight="1">
      <c r="E17" s="36" t="s">
        <v>23</v>
      </c>
      <c r="F17" s="5" t="s">
        <v>24</v>
      </c>
      <c r="G17" s="6"/>
    </row>
    <row r="18" spans="1:11" s="10" customFormat="1" ht="13.5" customHeight="1">
      <c r="A18" s="4"/>
      <c r="B18" s="4"/>
      <c r="C18" s="4"/>
      <c r="D18" s="4"/>
      <c r="E18" s="5"/>
      <c r="F18" s="7"/>
      <c r="G18" s="19"/>
    </row>
    <row r="19" spans="1:11" s="10" customFormat="1" ht="13.5" customHeight="1">
      <c r="B19" s="10" t="s">
        <v>4</v>
      </c>
      <c r="E19" s="9"/>
      <c r="F19" s="7"/>
      <c r="G19" s="42"/>
      <c r="H19" s="9"/>
      <c r="I19" s="42"/>
      <c r="J19" s="9"/>
      <c r="K19" s="45"/>
    </row>
    <row r="20" spans="1:11" s="10" customFormat="1" ht="13.5" customHeight="1">
      <c r="B20" t="s">
        <v>42</v>
      </c>
      <c r="D20" s="10" t="s">
        <v>3</v>
      </c>
      <c r="E20" s="7">
        <v>20</v>
      </c>
      <c r="F20" s="43">
        <v>20</v>
      </c>
      <c r="G20" s="8"/>
      <c r="H20" s="9"/>
      <c r="I20" s="8"/>
      <c r="J20" s="9"/>
      <c r="K20" s="9"/>
    </row>
    <row r="21" spans="1:11" s="10" customFormat="1" ht="13.5" customHeight="1">
      <c r="E21" s="9"/>
      <c r="F21" s="7"/>
      <c r="G21" s="41"/>
      <c r="H21" s="9"/>
      <c r="I21" s="42"/>
      <c r="J21" s="9"/>
      <c r="K21" s="45"/>
    </row>
    <row r="22" spans="1:11" s="10" customFormat="1" ht="13.5" customHeight="1">
      <c r="A22" s="11"/>
      <c r="B22" s="10" t="s">
        <v>5</v>
      </c>
      <c r="C22" s="11"/>
      <c r="D22" s="12" t="s">
        <v>6</v>
      </c>
      <c r="E22" s="7">
        <v>28</v>
      </c>
      <c r="F22" s="43">
        <v>28</v>
      </c>
      <c r="G22" s="8"/>
      <c r="H22" s="9"/>
      <c r="I22" s="8"/>
      <c r="J22" s="9"/>
      <c r="K22" s="9"/>
    </row>
    <row r="23" spans="1:11" s="10" customFormat="1" ht="13.5" customHeight="1">
      <c r="E23" s="9"/>
      <c r="F23" s="7"/>
      <c r="G23" s="23" t="str">
        <f>IF(G21="","",IF(F22="",E22+G21,F22+G21))</f>
        <v/>
      </c>
      <c r="H23" s="9"/>
      <c r="I23" s="42"/>
      <c r="J23" s="9"/>
      <c r="K23" s="45"/>
    </row>
    <row r="24" spans="1:11" s="10" customFormat="1" ht="13.5" customHeight="1">
      <c r="A24" s="11"/>
      <c r="B24" s="10" t="s">
        <v>7</v>
      </c>
      <c r="C24" s="11"/>
      <c r="D24" s="12" t="s">
        <v>3</v>
      </c>
      <c r="E24" s="7">
        <v>10</v>
      </c>
      <c r="F24" s="43">
        <v>7</v>
      </c>
      <c r="G24" s="8"/>
      <c r="H24" s="9"/>
      <c r="I24" s="8"/>
      <c r="J24" s="9"/>
      <c r="K24" s="9"/>
    </row>
    <row r="25" spans="1:11" s="10" customFormat="1" ht="13.5" customHeight="1">
      <c r="G25" s="23" t="str">
        <f>IF(G23="","",IF(F24="",E24+G23,F24+G23))</f>
        <v/>
      </c>
      <c r="H25" s="9"/>
      <c r="I25" s="42"/>
      <c r="J25" s="9"/>
      <c r="K25" s="45"/>
    </row>
    <row r="26" spans="1:11" s="10" customFormat="1" ht="13.5" customHeight="1">
      <c r="B26" t="s">
        <v>40</v>
      </c>
      <c r="D26" s="10" t="s">
        <v>6</v>
      </c>
      <c r="E26" s="9">
        <v>3</v>
      </c>
      <c r="F26" s="7"/>
    </row>
    <row r="27" spans="1:11" s="10" customFormat="1" ht="13.5" customHeight="1">
      <c r="B27" s="10" t="s">
        <v>18</v>
      </c>
      <c r="D27" t="s">
        <v>41</v>
      </c>
      <c r="E27" s="9">
        <v>3</v>
      </c>
      <c r="F27" s="7"/>
      <c r="G27" s="39" t="str">
        <f>IF(G25="","",G25+E26+E27)</f>
        <v/>
      </c>
      <c r="H27" s="9"/>
      <c r="I27" s="42"/>
      <c r="J27" s="9"/>
      <c r="K27" s="45"/>
    </row>
    <row r="28" spans="1:11" s="10" customFormat="1" ht="13.5" customHeight="1">
      <c r="E28" s="9"/>
      <c r="F28" s="7"/>
      <c r="G28" s="8"/>
      <c r="H28" s="9"/>
      <c r="I28" s="8"/>
      <c r="J28" s="9"/>
      <c r="K28" s="9"/>
    </row>
    <row r="29" spans="1:11" s="26" customFormat="1" ht="13.5" customHeight="1">
      <c r="A29" s="13"/>
      <c r="B29" s="13" t="s">
        <v>9</v>
      </c>
      <c r="C29" s="13"/>
      <c r="D29" s="10" t="s">
        <v>8</v>
      </c>
      <c r="E29" s="9">
        <v>20</v>
      </c>
      <c r="F29" s="43">
        <v>20</v>
      </c>
      <c r="G29" s="24" t="s">
        <v>26</v>
      </c>
      <c r="H29" s="25"/>
      <c r="I29" s="24"/>
      <c r="J29" s="25"/>
      <c r="K29" s="25"/>
    </row>
    <row r="30" spans="1:11" s="26" customFormat="1" ht="13.5" customHeight="1">
      <c r="A30" s="27"/>
      <c r="B30" s="27"/>
      <c r="C30" s="27"/>
      <c r="E30" s="25"/>
      <c r="F30" s="7"/>
      <c r="G30" s="23" t="str">
        <f>IF(OR(G27="",F29=""),"",G27+F29)</f>
        <v/>
      </c>
      <c r="H30" s="28"/>
      <c r="I30" s="44"/>
      <c r="J30" s="28"/>
      <c r="K30" s="46"/>
    </row>
    <row r="31" spans="1:11" s="10" customFormat="1" ht="13.5" customHeight="1">
      <c r="A31" s="27"/>
      <c r="B31" s="27" t="s">
        <v>13</v>
      </c>
      <c r="C31" s="27"/>
      <c r="D31" s="26" t="s">
        <v>8</v>
      </c>
      <c r="E31" s="25"/>
      <c r="F31" s="7"/>
      <c r="G31" s="8"/>
      <c r="H31" s="9"/>
      <c r="I31" s="8"/>
      <c r="J31" s="9"/>
      <c r="K31" s="9"/>
    </row>
    <row r="32" spans="1:11" s="10" customFormat="1" ht="13.5" customHeight="1">
      <c r="A32" s="13"/>
      <c r="B32" s="13" t="s">
        <v>12</v>
      </c>
      <c r="C32" s="13"/>
      <c r="D32" s="10" t="s">
        <v>6</v>
      </c>
      <c r="E32" s="9"/>
      <c r="F32" s="7"/>
      <c r="G32" s="8"/>
      <c r="H32" s="9"/>
      <c r="I32" s="8"/>
      <c r="J32" s="9"/>
      <c r="K32" s="9"/>
    </row>
    <row r="33" spans="1:11" s="10" customFormat="1" ht="13.5" customHeight="1">
      <c r="A33" s="13"/>
      <c r="B33" s="13"/>
      <c r="C33" s="13"/>
      <c r="E33" s="9"/>
      <c r="F33" s="7"/>
      <c r="G33" s="8"/>
      <c r="H33" s="9"/>
      <c r="I33" s="8"/>
      <c r="J33" s="9"/>
      <c r="K33" s="9"/>
    </row>
    <row r="34" spans="1:11" s="10" customFormat="1" ht="13.5" customHeight="1">
      <c r="B34" s="10" t="s">
        <v>19</v>
      </c>
      <c r="D34" s="10" t="s">
        <v>8</v>
      </c>
      <c r="E34" s="9">
        <v>40</v>
      </c>
      <c r="F34" s="43">
        <v>40</v>
      </c>
      <c r="G34" s="8"/>
      <c r="H34" s="9"/>
      <c r="I34" s="8"/>
      <c r="J34" s="9"/>
      <c r="K34" s="9"/>
    </row>
    <row r="35" spans="1:11" s="10" customFormat="1" ht="20.100000000000001" customHeight="1">
      <c r="E35" s="9"/>
      <c r="F35" s="7"/>
      <c r="H35" s="9"/>
    </row>
    <row r="36" spans="1:11" s="10" customFormat="1" ht="13.5" customHeight="1">
      <c r="A36" s="14"/>
      <c r="B36" s="40" t="s">
        <v>36</v>
      </c>
      <c r="E36" s="9"/>
      <c r="F36" s="43"/>
      <c r="G36" s="23" t="str">
        <f>IF($G$27="","",IF(F36="","",F36+$G$27))</f>
        <v/>
      </c>
      <c r="H36" s="9"/>
      <c r="I36" s="42"/>
      <c r="J36" s="9"/>
      <c r="K36" s="46"/>
    </row>
    <row r="37" spans="1:11" s="10" customFormat="1" ht="13.5" customHeight="1">
      <c r="A37" s="14"/>
      <c r="B37" s="38"/>
      <c r="E37" s="9"/>
    </row>
    <row r="38" spans="1:11" s="10" customFormat="1" ht="13.5" customHeight="1">
      <c r="A38" s="14"/>
      <c r="B38" s="40" t="s">
        <v>37</v>
      </c>
      <c r="E38" s="9"/>
      <c r="F38" s="7"/>
      <c r="G38" s="8"/>
      <c r="H38" s="9"/>
      <c r="I38" s="8"/>
      <c r="J38" s="9"/>
      <c r="K38" s="9"/>
    </row>
    <row r="39" spans="1:11" s="10" customFormat="1" ht="13.5" customHeight="1">
      <c r="A39" s="15"/>
      <c r="B39" s="38"/>
      <c r="C39" s="13" t="s">
        <v>29</v>
      </c>
      <c r="D39" s="33"/>
      <c r="E39" s="22"/>
      <c r="F39" s="43">
        <v>18</v>
      </c>
      <c r="G39" s="23" t="str">
        <f>IF($G$27="","",IF(F39="","",F39+$G$27))</f>
        <v/>
      </c>
      <c r="H39" s="9"/>
      <c r="I39" s="42"/>
      <c r="J39" s="9"/>
      <c r="K39" s="9"/>
    </row>
    <row r="40" spans="1:11" s="10" customFormat="1" ht="13.5" customHeight="1">
      <c r="A40" s="15"/>
      <c r="B40" s="13"/>
      <c r="C40" s="13" t="s">
        <v>30</v>
      </c>
      <c r="D40" s="33"/>
      <c r="E40" s="16"/>
      <c r="F40" s="43">
        <v>20</v>
      </c>
      <c r="G40" s="23" t="str">
        <f>IF($G$27="","",IF(F40="","",F40+$G$27))</f>
        <v/>
      </c>
      <c r="H40" s="9"/>
      <c r="I40" s="42"/>
      <c r="J40" s="9"/>
      <c r="K40" s="9"/>
    </row>
    <row r="41" spans="1:11" s="10" customFormat="1" ht="20.100000000000001" customHeight="1">
      <c r="A41" s="15"/>
      <c r="B41" s="13"/>
      <c r="C41" s="13"/>
      <c r="D41" s="33"/>
      <c r="E41" s="16"/>
      <c r="F41" s="7"/>
      <c r="G41" s="8"/>
      <c r="H41" s="9"/>
      <c r="I41" s="8"/>
      <c r="J41" s="9"/>
      <c r="K41" s="9"/>
    </row>
    <row r="42" spans="1:11" s="10" customFormat="1" ht="13.5" customHeight="1">
      <c r="B42" s="10" t="s">
        <v>14</v>
      </c>
      <c r="C42" s="13"/>
      <c r="G42" s="39" t="str">
        <f>IF(OR($G$27="",G30=""),"",IF(F34="",E34+$G$27,F34+$G$27))</f>
        <v/>
      </c>
      <c r="H42" s="9"/>
      <c r="I42" s="42"/>
      <c r="J42" s="9"/>
      <c r="K42" s="45"/>
    </row>
    <row r="43" spans="1:11" s="10" customFormat="1" ht="13.5" customHeight="1">
      <c r="A43" s="13"/>
      <c r="B43" s="13" t="s">
        <v>17</v>
      </c>
      <c r="C43" s="18"/>
      <c r="D43" s="10" t="s">
        <v>6</v>
      </c>
      <c r="E43" s="17">
        <v>7</v>
      </c>
      <c r="F43" s="43">
        <v>7</v>
      </c>
      <c r="G43" s="8"/>
      <c r="H43" s="9"/>
      <c r="I43" s="8"/>
      <c r="J43" s="9"/>
      <c r="K43" s="9"/>
    </row>
    <row r="44" spans="1:11" s="10" customFormat="1" ht="13.5" customHeight="1">
      <c r="A44" s="18"/>
      <c r="B44" s="18"/>
      <c r="E44" s="17"/>
      <c r="F44" s="7"/>
      <c r="G44" s="23" t="str">
        <f>IF(G42="","",IF(F43="",E43+G42,F43+G42))</f>
        <v/>
      </c>
      <c r="H44" s="9"/>
      <c r="I44" s="42"/>
      <c r="J44" s="9"/>
      <c r="K44" s="45"/>
    </row>
    <row r="45" spans="1:11" s="10" customFormat="1" ht="13.5" customHeight="1">
      <c r="B45" s="10" t="s">
        <v>20</v>
      </c>
      <c r="C45" s="13"/>
      <c r="D45" s="10" t="s">
        <v>3</v>
      </c>
      <c r="E45" s="9"/>
      <c r="F45" s="7"/>
    </row>
    <row r="46" spans="1:11" s="10" customFormat="1" ht="13.5" customHeight="1">
      <c r="A46" s="18"/>
      <c r="B46" s="34" t="s">
        <v>31</v>
      </c>
      <c r="C46" s="18"/>
      <c r="E46" s="7">
        <v>21</v>
      </c>
      <c r="F46" s="43">
        <v>21</v>
      </c>
      <c r="G46" s="8"/>
      <c r="H46" s="9"/>
      <c r="I46" s="8"/>
      <c r="J46" s="9"/>
      <c r="K46" s="9"/>
    </row>
    <row r="47" spans="1:11" s="10" customFormat="1" ht="13.5" customHeight="1">
      <c r="A47" s="18"/>
      <c r="B47" s="35" t="s">
        <v>32</v>
      </c>
      <c r="C47" s="18"/>
      <c r="E47" s="7">
        <v>42</v>
      </c>
      <c r="F47" s="43"/>
      <c r="G47" s="8"/>
      <c r="H47" s="9"/>
      <c r="I47" s="8"/>
      <c r="J47" s="9"/>
      <c r="K47" s="9"/>
    </row>
    <row r="48" spans="1:11" s="10" customFormat="1" ht="13.5" customHeight="1">
      <c r="A48" s="18"/>
      <c r="B48" s="18"/>
      <c r="G48" s="23" t="str">
        <f>IF(G44="","",IF(F46+F47=0,"",F46+F47+G44))</f>
        <v/>
      </c>
      <c r="H48" s="9"/>
      <c r="I48" s="42"/>
      <c r="J48" s="9"/>
      <c r="K48" s="45"/>
    </row>
    <row r="49" spans="1:11" s="10" customFormat="1" ht="13.5" customHeight="1">
      <c r="B49" s="10" t="s">
        <v>15</v>
      </c>
      <c r="D49" s="10" t="s">
        <v>6</v>
      </c>
      <c r="E49" s="17">
        <v>14</v>
      </c>
      <c r="F49" s="43">
        <v>14</v>
      </c>
      <c r="G49" s="8"/>
      <c r="H49" s="9"/>
      <c r="I49" s="8"/>
      <c r="J49" s="9"/>
      <c r="K49" s="9"/>
    </row>
    <row r="50" spans="1:11" s="10" customFormat="1" ht="13.5" customHeight="1">
      <c r="C50" s="13"/>
      <c r="E50" s="17"/>
      <c r="F50" s="7"/>
    </row>
    <row r="51" spans="1:11" s="10" customFormat="1" ht="13.5" customHeight="1">
      <c r="A51" s="13"/>
      <c r="B51" s="13" t="s">
        <v>16</v>
      </c>
      <c r="C51" s="13"/>
      <c r="G51" s="39" t="str">
        <f>IF(G48="","",IF(F49="",E49+G48,F49+G48))</f>
        <v/>
      </c>
      <c r="H51" s="9"/>
      <c r="I51" s="42"/>
      <c r="J51" s="9"/>
      <c r="K51" s="45"/>
    </row>
    <row r="52" spans="1:11" s="10" customFormat="1" ht="13.5" customHeight="1">
      <c r="A52" s="13"/>
      <c r="B52" s="13" t="s">
        <v>38</v>
      </c>
      <c r="C52" s="13"/>
      <c r="D52" s="10" t="s">
        <v>6</v>
      </c>
      <c r="E52" s="17">
        <v>7</v>
      </c>
      <c r="F52" s="43">
        <v>7</v>
      </c>
      <c r="G52" s="8"/>
      <c r="H52" s="9"/>
      <c r="I52" s="8"/>
      <c r="J52" s="9"/>
      <c r="K52" s="9"/>
    </row>
    <row r="53" spans="1:11" s="26" customFormat="1" ht="13.5" customHeight="1">
      <c r="A53" s="13"/>
      <c r="B53" s="13"/>
      <c r="D53" s="10"/>
      <c r="E53" s="10"/>
      <c r="F53" s="10"/>
      <c r="G53" s="23" t="str">
        <f>IF(G51="","",IF(F52="",E52+G51,F52+G51))</f>
        <v/>
      </c>
      <c r="H53" s="28"/>
      <c r="I53" s="44"/>
      <c r="J53" s="28"/>
      <c r="K53" s="46"/>
    </row>
    <row r="54" spans="1:11" s="26" customFormat="1" ht="13.5" customHeight="1">
      <c r="B54" s="26" t="s">
        <v>39</v>
      </c>
      <c r="D54" s="26" t="s">
        <v>8</v>
      </c>
      <c r="E54" s="29">
        <v>20</v>
      </c>
      <c r="F54" s="43">
        <v>20</v>
      </c>
      <c r="G54" s="24" t="s">
        <v>26</v>
      </c>
      <c r="H54" s="25"/>
      <c r="I54" s="24"/>
      <c r="J54" s="25"/>
      <c r="K54" s="25"/>
    </row>
    <row r="55" spans="1:11" s="10" customFormat="1" ht="13.5" customHeight="1">
      <c r="A55" s="26"/>
      <c r="B55" s="26" t="s">
        <v>10</v>
      </c>
      <c r="C55" s="13"/>
      <c r="D55" s="10" t="s">
        <v>6</v>
      </c>
      <c r="E55" s="25"/>
      <c r="F55" s="7"/>
      <c r="G55" s="24"/>
      <c r="I55" s="19"/>
      <c r="K55" s="9"/>
    </row>
    <row r="56" spans="1:11" s="26" customFormat="1" ht="13.5" customHeight="1">
      <c r="A56" s="13"/>
      <c r="B56" s="13" t="s">
        <v>11</v>
      </c>
      <c r="C56" s="27"/>
      <c r="D56" s="37" t="s">
        <v>35</v>
      </c>
      <c r="E56" s="16"/>
      <c r="F56" s="7"/>
      <c r="G56" s="39" t="str">
        <f>IF(OR(G53="",F54=""),"",G53+F54)</f>
        <v/>
      </c>
      <c r="H56" s="28"/>
      <c r="I56" s="44"/>
      <c r="J56" s="28"/>
      <c r="K56" s="46"/>
    </row>
    <row r="57" spans="1:11" s="26" customFormat="1" ht="13.5" customHeight="1">
      <c r="A57" s="27"/>
      <c r="B57" s="27"/>
      <c r="E57" s="31"/>
      <c r="F57" s="31"/>
    </row>
    <row r="58" spans="1:11" s="10" customFormat="1" ht="13.5" customHeight="1">
      <c r="A58" s="26"/>
      <c r="B58" s="30"/>
      <c r="C58" s="31"/>
      <c r="D58" s="31"/>
      <c r="E58"/>
      <c r="F58"/>
      <c r="G58" s="32"/>
      <c r="H58" s="31"/>
      <c r="I58" s="31"/>
      <c r="J58" s="31"/>
      <c r="K58" s="29"/>
    </row>
    <row r="59" spans="1:11" s="26" customFormat="1" ht="13.5" customHeight="1">
      <c r="A59" s="10"/>
      <c r="B59" s="24"/>
      <c r="C59"/>
      <c r="D59"/>
      <c r="E59"/>
      <c r="F59"/>
      <c r="G59" s="20"/>
      <c r="H59"/>
      <c r="I59"/>
      <c r="J59"/>
      <c r="K59"/>
    </row>
  </sheetData>
  <sheetProtection selectLockedCells="1"/>
  <mergeCells count="7">
    <mergeCell ref="E16:F16"/>
    <mergeCell ref="B13:E13"/>
    <mergeCell ref="C7:G7"/>
    <mergeCell ref="C8:G8"/>
    <mergeCell ref="C9:G9"/>
    <mergeCell ref="C11:G11"/>
    <mergeCell ref="C10:G10"/>
  </mergeCells>
  <phoneticPr fontId="2" type="noConversion"/>
  <printOptions horizontalCentered="1"/>
  <pageMargins left="0.39370078740157483" right="0.19685039370078741" top="0.39370078740157483" bottom="0.59055118110236227" header="0.51181102362204722" footer="0.31496062992125984"/>
  <pageSetup paperSize="9" scale="91" orientation="portrait" r:id="rId1"/>
  <headerFooter alignWithMargins="0">
    <oddFooter>&amp;L&amp;8Formulair Version 1.0 / Octobre 2024
ASTRA-D-5BFE3401/318&amp;R&amp;P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6BE7CA78E18C4FB39F59F61DF08A1C" ma:contentTypeVersion="0" ma:contentTypeDescription="Ein neues Dokument erstellen." ma:contentTypeScope="" ma:versionID="a42f73519aa085f34f4a724fa29e93f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5d541f0d4f8a2a40329b5163100aa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9EC06-84C3-4F9C-A3E3-48174E6D55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8578E2-D8CE-467D-9242-A4AADA03B4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DE055E-F98D-43AA-8D17-D50C5C445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Aegerter &amp; Bosshardt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Spieler Daniel</dc:creator>
  <cp:lastModifiedBy>Keusch Sarina ASTRA</cp:lastModifiedBy>
  <cp:lastPrinted>2009-01-22T11:35:18Z</cp:lastPrinted>
  <dcterms:created xsi:type="dcterms:W3CDTF">2008-01-10T13:08:12Z</dcterms:created>
  <dcterms:modified xsi:type="dcterms:W3CDTF">2025-09-05T14:13:20Z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apitel">
    <vt:lpwstr>4</vt:lpwstr>
  </property>
  <property fmtid="{D5CDD505-2E9C-101B-9397-08002B2CF9AE}" pid="3" name="FSC#COOSYSTEM@1.1:Container">
    <vt:lpwstr>COO.2045.100.7.3453749</vt:lpwstr>
  </property>
  <property fmtid="{D5CDD505-2E9C-101B-9397-08002B2CF9AE}" pid="4" name="FSC#COOELAK@1.1001:Subject">
    <vt:lpwstr/>
  </property>
  <property fmtid="{D5CDD505-2E9C-101B-9397-08002B2CF9AE}" pid="5" name="FSC#COOELAK@1.1001:FileReference">
    <vt:lpwstr/>
  </property>
  <property fmtid="{D5CDD505-2E9C-101B-9397-08002B2CF9AE}" pid="6" name="FSC#COOELAK@1.1001:FileRefYear">
    <vt:lpwstr/>
  </property>
  <property fmtid="{D5CDD505-2E9C-101B-9397-08002B2CF9AE}" pid="7" name="FSC#COOELAK@1.1001:FileRefOrdinal">
    <vt:lpwstr/>
  </property>
  <property fmtid="{D5CDD505-2E9C-101B-9397-08002B2CF9AE}" pid="8" name="FSC#COOELAK@1.1001:FileRefOU">
    <vt:lpwstr/>
  </property>
  <property fmtid="{D5CDD505-2E9C-101B-9397-08002B2CF9AE}" pid="9" name="FSC#COOELAK@1.1001:Organization">
    <vt:lpwstr/>
  </property>
  <property fmtid="{D5CDD505-2E9C-101B-9397-08002B2CF9AE}" pid="10" name="FSC#COOELAK@1.1001:Owner">
    <vt:lpwstr> Rüegger</vt:lpwstr>
  </property>
  <property fmtid="{D5CDD505-2E9C-101B-9397-08002B2CF9AE}" pid="11" name="FSC#COOELAK@1.1001:OwnerExtension">
    <vt:lpwstr/>
  </property>
  <property fmtid="{D5CDD505-2E9C-101B-9397-08002B2CF9AE}" pid="12" name="FSC#COOELAK@1.1001:OwnerFaxExtension">
    <vt:lpwstr/>
  </property>
  <property fmtid="{D5CDD505-2E9C-101B-9397-08002B2CF9AE}" pid="13" name="FSC#COOELAK@1.1001:DispatchedBy">
    <vt:lpwstr/>
  </property>
  <property fmtid="{D5CDD505-2E9C-101B-9397-08002B2CF9AE}" pid="14" name="FSC#COOELAK@1.1001:DispatchedAt">
    <vt:lpwstr/>
  </property>
  <property fmtid="{D5CDD505-2E9C-101B-9397-08002B2CF9AE}" pid="15" name="FSC#COOELAK@1.1001:ApprovedBy">
    <vt:lpwstr/>
  </property>
  <property fmtid="{D5CDD505-2E9C-101B-9397-08002B2CF9AE}" pid="16" name="FSC#COOELAK@1.1001:ApprovedAt">
    <vt:lpwstr/>
  </property>
  <property fmtid="{D5CDD505-2E9C-101B-9397-08002B2CF9AE}" pid="17" name="FSC#COOELAK@1.1001:Department">
    <vt:lpwstr>Support (F3)</vt:lpwstr>
  </property>
  <property fmtid="{D5CDD505-2E9C-101B-9397-08002B2CF9AE}" pid="18" name="FSC#COOELAK@1.1001:CreatedAt">
    <vt:lpwstr>27.06.2013 14:31:01</vt:lpwstr>
  </property>
  <property fmtid="{D5CDD505-2E9C-101B-9397-08002B2CF9AE}" pid="19" name="FSC#COOELAK@1.1001:OU">
    <vt:lpwstr>Support (F3)</vt:lpwstr>
  </property>
  <property fmtid="{D5CDD505-2E9C-101B-9397-08002B2CF9AE}" pid="20" name="FSC#COOELAK@1.1001:Priority">
    <vt:lpwstr/>
  </property>
  <property fmtid="{D5CDD505-2E9C-101B-9397-08002B2CF9AE}" pid="21" name="FSC#COOELAK@1.1001:ObjBarCode">
    <vt:lpwstr>*COO.2045.100.7.3453749*</vt:lpwstr>
  </property>
  <property fmtid="{D5CDD505-2E9C-101B-9397-08002B2CF9AE}" pid="22" name="FSC#COOELAK@1.1001:RefBarCode">
    <vt:lpwstr>*Ausschreibungsplan offenes Verfahren*</vt:lpwstr>
  </property>
  <property fmtid="{D5CDD505-2E9C-101B-9397-08002B2CF9AE}" pid="23" name="FSC#COOELAK@1.1001:FileRefBarCode">
    <vt:lpwstr/>
  </property>
  <property fmtid="{D5CDD505-2E9C-101B-9397-08002B2CF9AE}" pid="24" name="FSC#COOELAK@1.1001:ExternalRef">
    <vt:lpwstr/>
  </property>
  <property fmtid="{D5CDD505-2E9C-101B-9397-08002B2CF9AE}" pid="25" name="FSC#COOELAK@1.1001:IncomingNumber">
    <vt:lpwstr/>
  </property>
  <property fmtid="{D5CDD505-2E9C-101B-9397-08002B2CF9AE}" pid="26" name="FSC#COOELAK@1.1001:IncomingSubject">
    <vt:lpwstr/>
  </property>
  <property fmtid="{D5CDD505-2E9C-101B-9397-08002B2CF9AE}" pid="27" name="FSC#COOELAK@1.1001:ProcessResponsible">
    <vt:lpwstr/>
  </property>
  <property fmtid="{D5CDD505-2E9C-101B-9397-08002B2CF9AE}" pid="28" name="FSC#COOELAK@1.1001:ProcessResponsiblePhone">
    <vt:lpwstr/>
  </property>
  <property fmtid="{D5CDD505-2E9C-101B-9397-08002B2CF9AE}" pid="29" name="FSC#COOELAK@1.1001:ProcessResponsibleMail">
    <vt:lpwstr/>
  </property>
  <property fmtid="{D5CDD505-2E9C-101B-9397-08002B2CF9AE}" pid="30" name="FSC#COOELAK@1.1001:ProcessResponsibleFax">
    <vt:lpwstr/>
  </property>
  <property fmtid="{D5CDD505-2E9C-101B-9397-08002B2CF9AE}" pid="31" name="FSC#COOELAK@1.1001:ApproverFirstName">
    <vt:lpwstr/>
  </property>
  <property fmtid="{D5CDD505-2E9C-101B-9397-08002B2CF9AE}" pid="32" name="FSC#COOELAK@1.1001:ApproverSurName">
    <vt:lpwstr/>
  </property>
  <property fmtid="{D5CDD505-2E9C-101B-9397-08002B2CF9AE}" pid="33" name="FSC#COOELAK@1.1001:ApproverTitle">
    <vt:lpwstr/>
  </property>
  <property fmtid="{D5CDD505-2E9C-101B-9397-08002B2CF9AE}" pid="34" name="FSC#COOELAK@1.1001:ExternalDate">
    <vt:lpwstr/>
  </property>
  <property fmtid="{D5CDD505-2E9C-101B-9397-08002B2CF9AE}" pid="35" name="FSC#COOELAK@1.1001:SettlementApprovedAt">
    <vt:lpwstr/>
  </property>
  <property fmtid="{D5CDD505-2E9C-101B-9397-08002B2CF9AE}" pid="36" name="FSC#COOELAK@1.1001:BaseNumber">
    <vt:lpwstr/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MSIP_Label_245c3252-146d-46f3-8062-82cd8c8d7e7d_Enabled">
    <vt:lpwstr>true</vt:lpwstr>
  </property>
  <property fmtid="{D5CDD505-2E9C-101B-9397-08002B2CF9AE}" pid="43" name="MSIP_Label_245c3252-146d-46f3-8062-82cd8c8d7e7d_SetDate">
    <vt:lpwstr>2025-03-26T08:53:26Z</vt:lpwstr>
  </property>
  <property fmtid="{D5CDD505-2E9C-101B-9397-08002B2CF9AE}" pid="44" name="MSIP_Label_245c3252-146d-46f3-8062-82cd8c8d7e7d_Method">
    <vt:lpwstr>Privileged</vt:lpwstr>
  </property>
  <property fmtid="{D5CDD505-2E9C-101B-9397-08002B2CF9AE}" pid="45" name="MSIP_Label_245c3252-146d-46f3-8062-82cd8c8d7e7d_Name">
    <vt:lpwstr>L1</vt:lpwstr>
  </property>
  <property fmtid="{D5CDD505-2E9C-101B-9397-08002B2CF9AE}" pid="46" name="MSIP_Label_245c3252-146d-46f3-8062-82cd8c8d7e7d_SiteId">
    <vt:lpwstr>6ae27add-8276-4a38-88c1-3a9c1f973767</vt:lpwstr>
  </property>
  <property fmtid="{D5CDD505-2E9C-101B-9397-08002B2CF9AE}" pid="47" name="MSIP_Label_245c3252-146d-46f3-8062-82cd8c8d7e7d_ActionId">
    <vt:lpwstr>368f726d-98a9-42c9-aea5-ec9c60c2ccef</vt:lpwstr>
  </property>
  <property fmtid="{D5CDD505-2E9C-101B-9397-08002B2CF9AE}" pid="48" name="MSIP_Label_245c3252-146d-46f3-8062-82cd8c8d7e7d_ContentBits">
    <vt:lpwstr>0</vt:lpwstr>
  </property>
  <property fmtid="{D5CDD505-2E9C-101B-9397-08002B2CF9AE}" pid="49" name="MSIP_Label_245c3252-146d-46f3-8062-82cd8c8d7e7d_Tag">
    <vt:lpwstr>10, 0, 1, 1</vt:lpwstr>
  </property>
</Properties>
</file>