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b.intra.admin.ch\userhome$\ASTRA-01\U80858902\Config\Desktop\"/>
    </mc:Choice>
  </mc:AlternateContent>
  <xr:revisionPtr revIDLastSave="0" documentId="13_ncr:1_{B48E468B-4E48-41DE-B3DD-4F72A012348C}" xr6:coauthVersionLast="47" xr6:coauthVersionMax="47" xr10:uidLastSave="{00000000-0000-0000-0000-000000000000}"/>
  <workbookProtection lockStructure="1"/>
  <bookViews>
    <workbookView xWindow="22932" yWindow="-168" windowWidth="23256" windowHeight="12456" xr2:uid="{00000000-000D-0000-FFFF-FFFF00000000}"/>
  </bookViews>
  <sheets>
    <sheet name="XXX" sheetId="1" r:id="rId1"/>
  </sheets>
  <definedNames>
    <definedName name="_xlnm.Print_Area" localSheetId="0">XXX!$A$1:$N$36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L21" i="1"/>
  <c r="L20" i="1"/>
  <c r="L19" i="1"/>
  <c r="L18" i="1"/>
  <c r="L17" i="1"/>
  <c r="L16" i="1"/>
  <c r="L15" i="1"/>
  <c r="L14" i="1"/>
  <c r="L13" i="1"/>
  <c r="L12" i="1"/>
  <c r="D22" i="1"/>
  <c r="E22" i="1"/>
  <c r="C22" i="1"/>
  <c r="B2" i="1"/>
  <c r="L11" i="1" l="1"/>
  <c r="L9" i="1"/>
  <c r="K22" i="1"/>
  <c r="J22" i="1"/>
  <c r="I22" i="1"/>
  <c r="L22" i="1" l="1"/>
  <c r="C26" i="1" s="1"/>
  <c r="H22" i="1"/>
  <c r="G22" i="1"/>
  <c r="F22" i="1"/>
  <c r="H11" i="1" l="1"/>
  <c r="K11" i="1" s="1"/>
  <c r="G11" i="1"/>
  <c r="J11" i="1" s="1"/>
  <c r="F11" i="1"/>
  <c r="I11" i="1" s="1"/>
</calcChain>
</file>

<file path=xl/sharedStrings.xml><?xml version="1.0" encoding="utf-8"?>
<sst xmlns="http://schemas.openxmlformats.org/spreadsheetml/2006/main" count="16" uniqueCount="16">
  <si>
    <t>Bemerkungen</t>
  </si>
  <si>
    <t>Gesamttotal:</t>
  </si>
  <si>
    <t>Ort, Datum:</t>
  </si>
  <si>
    <t>Unterschrift:</t>
  </si>
  <si>
    <t>Vertrags ID:</t>
  </si>
  <si>
    <t>Auftragsnummer:</t>
  </si>
  <si>
    <t>Name        /        Datum</t>
  </si>
  <si>
    <t>Bitte Beispiel Löschen</t>
  </si>
  <si>
    <t>Alle Beträge sind mit MwST zu verstehen</t>
  </si>
  <si>
    <t>Jahr:</t>
  </si>
  <si>
    <t>Mahlzeitentschädigung:
(CHF 27.50)</t>
  </si>
  <si>
    <t xml:space="preserve">Reiseentschädigung 
(1/2 Tax, 1. Klasse) </t>
  </si>
  <si>
    <t>Projektcode</t>
  </si>
  <si>
    <t>Pro Sitzung: Mitglied CHF 100.-; 
Präsident 150.-</t>
  </si>
  <si>
    <t>Hans Beispiel</t>
  </si>
  <si>
    <t>ABC_25_xxx_xx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</si>
</sst>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CHF&quot;\ #,##0.00;[Red]&quot;CHF&quot;\ \-#,##0.00"/>
    <numFmt numFmtId="166" formatCode="dd/mm/"/>
  </numFmts>
  <fonts count="6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0" fillId="4" borderId="0" xfId="0" applyFill="1"/>
    <xf numFmtId="0" fontId="3" fillId="4" borderId="0" xfId="0" applyFont="1" applyFill="1"/>
    <xf numFmtId="0" fontId="2" fillId="4" borderId="0" xfId="0" applyFont="1" applyFill="1"/>
    <xf numFmtId="0" fontId="1" fillId="4" borderId="0" xfId="0" applyFont="1" applyFill="1"/>
    <xf numFmtId="0" fontId="0" fillId="4" borderId="0" xfId="0" applyFill="1" applyAlignment="1">
      <alignment horizontal="left"/>
    </xf>
    <xf numFmtId="0" fontId="1" fillId="5" borderId="16" xfId="0" applyFont="1" applyFill="1" applyBorder="1"/>
    <xf numFmtId="0" fontId="1" fillId="5" borderId="17" xfId="0" applyFont="1" applyFill="1" applyBorder="1"/>
    <xf numFmtId="0" fontId="1" fillId="5" borderId="10" xfId="0" applyFont="1" applyFill="1" applyBorder="1" applyAlignment="1">
      <alignment horizontal="left"/>
    </xf>
    <xf numFmtId="0" fontId="5" fillId="5" borderId="14" xfId="0" applyFont="1" applyFill="1" applyBorder="1" applyAlignment="1">
      <alignment horizontal="center"/>
    </xf>
    <xf numFmtId="2" fontId="5" fillId="3" borderId="3" xfId="1" applyNumberFormat="1" applyFont="1" applyFill="1" applyBorder="1" applyAlignment="1">
      <alignment horizontal="right"/>
    </xf>
    <xf numFmtId="2" fontId="5" fillId="3" borderId="1" xfId="1" applyNumberFormat="1" applyFont="1" applyFill="1" applyBorder="1" applyAlignment="1">
      <alignment horizontal="right"/>
    </xf>
    <xf numFmtId="2" fontId="5" fillId="3" borderId="6" xfId="1" applyNumberFormat="1" applyFont="1" applyFill="1" applyBorder="1" applyAlignment="1">
      <alignment horizontal="right"/>
    </xf>
    <xf numFmtId="166" fontId="5" fillId="3" borderId="12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2" fontId="5" fillId="3" borderId="24" xfId="1" applyNumberFormat="1" applyFont="1" applyFill="1" applyBorder="1"/>
    <xf numFmtId="0" fontId="5" fillId="5" borderId="11" xfId="0" applyFont="1" applyFill="1" applyBorder="1"/>
    <xf numFmtId="0" fontId="5" fillId="5" borderId="13" xfId="0" applyFont="1" applyFill="1" applyBorder="1"/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wrapText="1"/>
      <protection locked="0"/>
    </xf>
    <xf numFmtId="0" fontId="5" fillId="2" borderId="9" xfId="0" applyFont="1" applyFill="1" applyBorder="1" applyAlignment="1" applyProtection="1">
      <alignment horizontal="center" wrapText="1"/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0" fontId="1" fillId="5" borderId="20" xfId="0" applyFont="1" applyFill="1" applyBorder="1" applyAlignment="1">
      <alignment horizontal="left" vertical="top" wrapText="1"/>
    </xf>
    <xf numFmtId="0" fontId="1" fillId="5" borderId="21" xfId="0" applyFont="1" applyFill="1" applyBorder="1" applyAlignment="1">
      <alignment horizontal="left" vertical="top" wrapText="1"/>
    </xf>
    <xf numFmtId="0" fontId="1" fillId="5" borderId="22" xfId="0" applyFont="1" applyFill="1" applyBorder="1" applyAlignment="1">
      <alignment horizontal="left" vertical="top" wrapText="1"/>
    </xf>
    <xf numFmtId="0" fontId="1" fillId="5" borderId="23" xfId="0" applyFont="1" applyFill="1" applyBorder="1" applyAlignment="1">
      <alignment horizontal="left" vertical="top" wrapText="1"/>
    </xf>
    <xf numFmtId="165" fontId="1" fillId="5" borderId="10" xfId="0" applyNumberFormat="1" applyFont="1" applyFill="1" applyBorder="1" applyAlignment="1">
      <alignment horizontal="center" vertical="top" wrapText="1"/>
    </xf>
    <xf numFmtId="165" fontId="1" fillId="5" borderId="11" xfId="0" applyNumberFormat="1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left" vertical="top"/>
    </xf>
    <xf numFmtId="0" fontId="1" fillId="5" borderId="13" xfId="0" applyFont="1" applyFill="1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right"/>
    </xf>
    <xf numFmtId="0" fontId="0" fillId="2" borderId="0" xfId="0" applyFill="1" applyAlignment="1" applyProtection="1">
      <alignment horizontal="center"/>
      <protection locked="0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166" fontId="5" fillId="2" borderId="12" xfId="0" applyNumberFormat="1" applyFont="1" applyFill="1" applyBorder="1" applyAlignment="1" applyProtection="1">
      <alignment horizontal="center"/>
      <protection locked="0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zoomScaleNormal="100" zoomScaleSheetLayoutView="99" workbookViewId="0">
      <selection activeCell="B12" sqref="B12"/>
    </sheetView>
  </sheetViews>
  <sheetFormatPr baseColWidth="10" defaultColWidth="10.88671875" defaultRowHeight="13.2" x14ac:dyDescent="0.25"/>
  <cols>
    <col min="1" max="1" width="3" customWidth="1"/>
    <col min="2" max="2" width="22.21875" customWidth="1"/>
    <col min="3" max="11" width="7.88671875" customWidth="1"/>
    <col min="12" max="12" width="8.109375" customWidth="1"/>
    <col min="13" max="13" width="26.88671875" customWidth="1"/>
    <col min="14" max="14" width="4.77734375" customWidth="1"/>
  </cols>
  <sheetData>
    <row r="1" spans="1:14" ht="12.4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6.5" x14ac:dyDescent="0.35">
      <c r="A2" s="1"/>
      <c r="B2" s="2" t="str">
        <f>"Abrechnung der Mitglieder der Begleittgruppe "&amp;C4</f>
        <v>Abrechnung der Mitglieder der Begleittgruppe ABC_25_xxx_xx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6.05" thickBot="1" x14ac:dyDescent="0.4">
      <c r="A3" s="1"/>
      <c r="B3" s="3"/>
      <c r="C3" s="1"/>
      <c r="D3" s="1"/>
      <c r="E3" s="1"/>
      <c r="F3" s="1"/>
      <c r="G3" s="1"/>
      <c r="H3" s="5"/>
      <c r="I3" s="1"/>
      <c r="J3" s="1"/>
      <c r="K3" s="1"/>
      <c r="L3" s="1"/>
      <c r="M3" s="1"/>
      <c r="N3" s="1"/>
    </row>
    <row r="4" spans="1:14" ht="13.5" thickBot="1" x14ac:dyDescent="0.35">
      <c r="A4" s="1"/>
      <c r="B4" s="6" t="s">
        <v>12</v>
      </c>
      <c r="C4" s="36" t="s">
        <v>15</v>
      </c>
      <c r="D4" s="37"/>
      <c r="E4" s="1"/>
      <c r="F4" s="1"/>
      <c r="G4" s="1"/>
      <c r="H4" s="5"/>
      <c r="I4" s="1"/>
      <c r="J4" s="1"/>
      <c r="K4" s="1"/>
      <c r="L4" s="1"/>
      <c r="M4" s="1"/>
      <c r="N4" s="1"/>
    </row>
    <row r="5" spans="1:14" ht="13.05" x14ac:dyDescent="0.3">
      <c r="A5" s="1"/>
      <c r="B5" s="6" t="s">
        <v>4</v>
      </c>
      <c r="C5" s="36"/>
      <c r="D5" s="37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3.5" thickBot="1" x14ac:dyDescent="0.35">
      <c r="A6" s="1"/>
      <c r="B6" s="7" t="s">
        <v>5</v>
      </c>
      <c r="C6" s="38"/>
      <c r="D6" s="39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3.5" thickBot="1" x14ac:dyDescent="0.35">
      <c r="A7" s="1"/>
      <c r="B7" s="7" t="s">
        <v>9</v>
      </c>
      <c r="C7" s="38">
        <v>2025</v>
      </c>
      <c r="D7" s="39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3.0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ht="15.45" customHeight="1" x14ac:dyDescent="0.25">
      <c r="A9" s="1"/>
      <c r="B9" s="43"/>
      <c r="C9" s="28" t="s">
        <v>13</v>
      </c>
      <c r="D9" s="29"/>
      <c r="E9" s="29"/>
      <c r="F9" s="28" t="s">
        <v>11</v>
      </c>
      <c r="G9" s="29"/>
      <c r="H9" s="29"/>
      <c r="I9" s="28" t="s">
        <v>10</v>
      </c>
      <c r="J9" s="29"/>
      <c r="K9" s="29"/>
      <c r="L9" s="32" t="str">
        <f>"Total "&amp;C7</f>
        <v>Total 2025</v>
      </c>
      <c r="M9" s="34" t="s">
        <v>0</v>
      </c>
      <c r="N9" s="1"/>
    </row>
    <row r="10" spans="1:14" ht="13.8" thickBot="1" x14ac:dyDescent="0.3">
      <c r="A10" s="1"/>
      <c r="B10" s="44"/>
      <c r="C10" s="30"/>
      <c r="D10" s="31"/>
      <c r="E10" s="31"/>
      <c r="F10" s="30"/>
      <c r="G10" s="31"/>
      <c r="H10" s="31"/>
      <c r="I10" s="30"/>
      <c r="J10" s="31"/>
      <c r="K10" s="31"/>
      <c r="L10" s="33"/>
      <c r="M10" s="35"/>
      <c r="N10" s="1"/>
    </row>
    <row r="11" spans="1:14" ht="13.5" thickBot="1" x14ac:dyDescent="0.35">
      <c r="A11" s="1"/>
      <c r="B11" s="8" t="s">
        <v>6</v>
      </c>
      <c r="C11" s="45">
        <v>45658</v>
      </c>
      <c r="D11" s="45">
        <v>45838</v>
      </c>
      <c r="E11" s="45">
        <v>46015</v>
      </c>
      <c r="F11" s="13">
        <f t="shared" ref="F11:K11" si="0">IF(C11&gt;0,C11,"")</f>
        <v>45658</v>
      </c>
      <c r="G11" s="13">
        <f t="shared" si="0"/>
        <v>45838</v>
      </c>
      <c r="H11" s="13">
        <f t="shared" si="0"/>
        <v>46015</v>
      </c>
      <c r="I11" s="13">
        <f t="shared" si="0"/>
        <v>45658</v>
      </c>
      <c r="J11" s="13">
        <f t="shared" si="0"/>
        <v>45838</v>
      </c>
      <c r="K11" s="13">
        <f t="shared" si="0"/>
        <v>46015</v>
      </c>
      <c r="L11" s="14">
        <f>C7</f>
        <v>2025</v>
      </c>
      <c r="M11" s="9"/>
      <c r="N11" s="1"/>
    </row>
    <row r="12" spans="1:14" x14ac:dyDescent="0.25">
      <c r="A12" s="1">
        <v>1</v>
      </c>
      <c r="B12" s="18" t="s">
        <v>14</v>
      </c>
      <c r="C12" s="19">
        <v>100</v>
      </c>
      <c r="D12" s="19">
        <v>100</v>
      </c>
      <c r="E12" s="19"/>
      <c r="F12" s="19">
        <v>89.5</v>
      </c>
      <c r="G12" s="19">
        <v>89.5</v>
      </c>
      <c r="H12" s="19"/>
      <c r="I12" s="19">
        <v>27.5</v>
      </c>
      <c r="J12" s="19">
        <v>27.5</v>
      </c>
      <c r="K12" s="19"/>
      <c r="L12" s="10">
        <f>SUM(F12:H12)+SUM(C12:E12)+SUM(I12:K12)</f>
        <v>434</v>
      </c>
      <c r="M12" s="24" t="s">
        <v>7</v>
      </c>
      <c r="N12" s="1"/>
    </row>
    <row r="13" spans="1:14" ht="12.45" x14ac:dyDescent="0.25">
      <c r="A13" s="1">
        <v>2</v>
      </c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11">
        <f t="shared" ref="L13:L21" si="1">SUM(F13:H13)+SUM(C13:E13)+SUM(I13:K13)</f>
        <v>0</v>
      </c>
      <c r="M13" s="25"/>
      <c r="N13" s="1"/>
    </row>
    <row r="14" spans="1:14" ht="12.45" x14ac:dyDescent="0.25">
      <c r="A14" s="1">
        <v>3</v>
      </c>
      <c r="B14" s="20"/>
      <c r="C14" s="21"/>
      <c r="D14" s="21"/>
      <c r="E14" s="21"/>
      <c r="F14" s="21"/>
      <c r="G14" s="21"/>
      <c r="H14" s="21"/>
      <c r="I14" s="21"/>
      <c r="J14" s="21"/>
      <c r="K14" s="21"/>
      <c r="L14" s="11">
        <f t="shared" si="1"/>
        <v>0</v>
      </c>
      <c r="M14" s="25"/>
      <c r="N14" s="1"/>
    </row>
    <row r="15" spans="1:14" ht="12.45" x14ac:dyDescent="0.25">
      <c r="A15" s="1">
        <v>4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11">
        <f t="shared" si="1"/>
        <v>0</v>
      </c>
      <c r="M15" s="26"/>
      <c r="N15" s="1"/>
    </row>
    <row r="16" spans="1:14" ht="12.45" x14ac:dyDescent="0.25">
      <c r="A16" s="1">
        <v>5</v>
      </c>
      <c r="B16" s="20"/>
      <c r="C16" s="21"/>
      <c r="D16" s="21"/>
      <c r="E16" s="21"/>
      <c r="F16" s="21"/>
      <c r="G16" s="21"/>
      <c r="H16" s="21"/>
      <c r="I16" s="21"/>
      <c r="J16" s="21"/>
      <c r="K16" s="21"/>
      <c r="L16" s="11">
        <f t="shared" si="1"/>
        <v>0</v>
      </c>
      <c r="M16" s="26"/>
      <c r="N16" s="1"/>
    </row>
    <row r="17" spans="1:14" ht="12.45" x14ac:dyDescent="0.25">
      <c r="A17" s="1">
        <v>6</v>
      </c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11">
        <f t="shared" si="1"/>
        <v>0</v>
      </c>
      <c r="M17" s="26"/>
      <c r="N17" s="1"/>
    </row>
    <row r="18" spans="1:14" ht="12.45" x14ac:dyDescent="0.25">
      <c r="A18" s="1">
        <v>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11">
        <f t="shared" si="1"/>
        <v>0</v>
      </c>
      <c r="M18" s="26"/>
      <c r="N18" s="1"/>
    </row>
    <row r="19" spans="1:14" ht="12.45" x14ac:dyDescent="0.25">
      <c r="A19" s="1">
        <v>8</v>
      </c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11">
        <f t="shared" si="1"/>
        <v>0</v>
      </c>
      <c r="M19" s="26"/>
      <c r="N19" s="1"/>
    </row>
    <row r="20" spans="1:14" ht="12.45" x14ac:dyDescent="0.25">
      <c r="A20" s="1">
        <v>9</v>
      </c>
      <c r="B20" s="20"/>
      <c r="C20" s="21"/>
      <c r="D20" s="21"/>
      <c r="E20" s="21"/>
      <c r="F20" s="21"/>
      <c r="G20" s="21"/>
      <c r="H20" s="21"/>
      <c r="I20" s="21"/>
      <c r="J20" s="21"/>
      <c r="K20" s="21"/>
      <c r="L20" s="11">
        <f t="shared" si="1"/>
        <v>0</v>
      </c>
      <c r="M20" s="26"/>
      <c r="N20" s="1"/>
    </row>
    <row r="21" spans="1:14" ht="13.05" thickBot="1" x14ac:dyDescent="0.3">
      <c r="A21" s="1">
        <v>10</v>
      </c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12">
        <f t="shared" si="1"/>
        <v>0</v>
      </c>
      <c r="M21" s="27"/>
      <c r="N21" s="1"/>
    </row>
    <row r="22" spans="1:14" ht="13.05" thickBot="1" x14ac:dyDescent="0.3">
      <c r="A22" s="1"/>
      <c r="B22" s="16"/>
      <c r="C22" s="15">
        <f t="shared" ref="C22:L22" si="2">SUM(C12:C21)</f>
        <v>100</v>
      </c>
      <c r="D22" s="15">
        <f t="shared" si="2"/>
        <v>100</v>
      </c>
      <c r="E22" s="15">
        <f t="shared" si="2"/>
        <v>0</v>
      </c>
      <c r="F22" s="15">
        <f t="shared" si="2"/>
        <v>89.5</v>
      </c>
      <c r="G22" s="15">
        <f t="shared" si="2"/>
        <v>89.5</v>
      </c>
      <c r="H22" s="15">
        <f t="shared" si="2"/>
        <v>0</v>
      </c>
      <c r="I22" s="15">
        <f t="shared" si="2"/>
        <v>27.5</v>
      </c>
      <c r="J22" s="15">
        <f t="shared" si="2"/>
        <v>27.5</v>
      </c>
      <c r="K22" s="15">
        <f t="shared" si="2"/>
        <v>0</v>
      </c>
      <c r="L22" s="15">
        <f t="shared" si="2"/>
        <v>434</v>
      </c>
      <c r="M22" s="17"/>
      <c r="N22" s="1"/>
    </row>
    <row r="23" spans="1:14" ht="12.4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 t="s">
        <v>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13.05" x14ac:dyDescent="0.3">
      <c r="A25" s="1"/>
      <c r="B25" s="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5.45" x14ac:dyDescent="0.35">
      <c r="A26" s="1"/>
      <c r="B26" s="3" t="s">
        <v>1</v>
      </c>
      <c r="C26" s="41">
        <f>L22</f>
        <v>434</v>
      </c>
      <c r="D26" s="4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13.05" x14ac:dyDescent="0.3">
      <c r="A27" s="1"/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3.05" x14ac:dyDescent="0.3">
      <c r="A28" s="1"/>
      <c r="B28" s="4" t="s">
        <v>2</v>
      </c>
      <c r="C28" s="42"/>
      <c r="D28" s="42"/>
      <c r="E28" s="42"/>
      <c r="F28" s="1"/>
      <c r="G28" s="1"/>
      <c r="H28" s="1"/>
      <c r="I28" s="1"/>
      <c r="J28" s="1"/>
      <c r="K28" s="1"/>
      <c r="L28" s="1"/>
      <c r="M28" s="1"/>
      <c r="N28" s="1"/>
    </row>
    <row r="29" spans="1:14" ht="13.05" x14ac:dyDescent="0.3">
      <c r="A29" s="1"/>
      <c r="B29" s="4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3.05" x14ac:dyDescent="0.3">
      <c r="A30" s="1"/>
      <c r="B30" s="4" t="str">
        <f>"Name Präsident der BK "&amp;C4</f>
        <v>Name Präsident der BK ABC_25_xxx_xx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3.05" x14ac:dyDescent="0.3">
      <c r="A31" s="1"/>
      <c r="B31" s="4" t="s">
        <v>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40"/>
      <c r="C32" s="40"/>
      <c r="D32" s="40"/>
      <c r="E32" s="40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40"/>
      <c r="C33" s="40"/>
      <c r="D33" s="40"/>
      <c r="E33" s="40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40"/>
      <c r="C34" s="40"/>
      <c r="D34" s="40"/>
      <c r="E34" s="40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40"/>
      <c r="C35" s="40"/>
      <c r="D35" s="40"/>
      <c r="E35" s="40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N40" s="1"/>
    </row>
  </sheetData>
  <sheetProtection sheet="1" objects="1" scenarios="1" selectLockedCells="1"/>
  <mergeCells count="13">
    <mergeCell ref="B32:E35"/>
    <mergeCell ref="C26:D26"/>
    <mergeCell ref="C9:E10"/>
    <mergeCell ref="F9:H10"/>
    <mergeCell ref="C28:E28"/>
    <mergeCell ref="B9:B10"/>
    <mergeCell ref="I9:K10"/>
    <mergeCell ref="L9:L10"/>
    <mergeCell ref="M9:M10"/>
    <mergeCell ref="C4:D4"/>
    <mergeCell ref="C7:D7"/>
    <mergeCell ref="C5:D5"/>
    <mergeCell ref="C6:D6"/>
  </mergeCells>
  <dataValidations count="1">
    <dataValidation type="list" allowBlank="1" showInputMessage="1" showErrorMessage="1" sqref="C12:E21" xr:uid="{00000000-0002-0000-0000-000000000000}">
      <formula1>"100,150,0"</formula1>
    </dataValidation>
  </dataValidations>
  <pageMargins left="0.7" right="0.7" top="0.78740157499999996" bottom="0.78740157499999996" header="0.3" footer="0.3"/>
  <pageSetup paperSize="9" scale="82" orientation="landscape" r:id="rId1"/>
  <headerFooter>
    <oddHeader xml:space="preserve">&amp;L
&amp;C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XXX</vt:lpstr>
      <vt:lpstr>XXX!Zone_d_impression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 Simone ASTRA</dc:creator>
  <cp:lastModifiedBy>Ducrest Corinne ASTRA</cp:lastModifiedBy>
  <cp:lastPrinted>2019-11-14T13:48:04Z</cp:lastPrinted>
  <dcterms:created xsi:type="dcterms:W3CDTF">2019-11-14T13:25:59Z</dcterms:created>
  <dcterms:modified xsi:type="dcterms:W3CDTF">2025-04-11T07:10:32Z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2025-04-11T06:49:10Z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1b94e572-43cf-415a-bc30-5c3e847b9fa1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