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adb.intra.admin.ch\userhome$\ASTRA-01\U80798120\config\Desktop\"/>
    </mc:Choice>
  </mc:AlternateContent>
  <xr:revisionPtr revIDLastSave="0" documentId="14_{3F0B8FE3-5AA2-4750-9E2C-828C3D5E9FBD}" xr6:coauthVersionLast="47" xr6:coauthVersionMax="47" xr10:uidLastSave="{00000000-0000-0000-0000-000000000000}"/>
  <bookViews>
    <workbookView xWindow="25080" yWindow="-120" windowWidth="25440" windowHeight="15270" xr2:uid="{CA9514A4-D494-41FA-A5F2-75A8F181484B}"/>
  </bookViews>
  <sheets>
    <sheet name="1 Honorarans. und Einstufung" sheetId="2" r:id="rId1"/>
    <sheet name="2 Honorarber.-Leistungstabelle" sheetId="3" r:id="rId2"/>
    <sheet name="3 Angebotszusammenstellung" sheetId="4" r:id="rId3"/>
  </sheets>
  <definedNames>
    <definedName name="_._._Skonto_innert">'3 Angebotszusammenstellung'!$B$21</definedName>
    <definedName name="BC">'1 Honorarans. und Einstufung'!$C$14</definedName>
    <definedName name="_xlnm.Print_Area" localSheetId="1">'2 Honorarber.-Leistungstabelle'!$A$1:$M$63</definedName>
    <definedName name="Kategorie">'1 Honorarans. und Einstufung'!$B$12:$B$22</definedName>
    <definedName name="Text5" localSheetId="0">'1 Honorarans. und Einstufung'!$D$3</definedName>
    <definedName name="Text5" localSheetId="1">'2 Honorarber.-Leistungstabelle'!$C$3</definedName>
    <definedName name="Text5" localSheetId="2">'3 Angebotszusammenstellung'!$D$3</definedName>
    <definedName name="Text6" localSheetId="0">'1 Honorarans. und Einstufung'!$D$4</definedName>
    <definedName name="Text6" localSheetId="1">'2 Honorarber.-Leistungstabelle'!$C$4</definedName>
    <definedName name="Text6" localSheetId="2">'3 Angebotszusammenstellung'!$D$4</definedName>
    <definedName name="Text7" localSheetId="0">'1 Honorarans. und Einstufung'!$D$5</definedName>
    <definedName name="Text7" localSheetId="1">'2 Honorarber.-Leistungstabelle'!$C$5</definedName>
    <definedName name="Text7" localSheetId="2">'3 Angebotszusammenstellung'!$D$5</definedName>
    <definedName name="Text8" localSheetId="0">'1 Honorarans. und Einstufung'!$D$6</definedName>
    <definedName name="Text8" localSheetId="1">'2 Honorarber.-Leistungstabelle'!$C$6</definedName>
    <definedName name="Text8" localSheetId="2">'3 Angebotszusammenstellung'!$D$6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C4" i="4"/>
  <c r="C5" i="4"/>
  <c r="C6" i="4"/>
  <c r="B3" i="3"/>
  <c r="B4" i="3"/>
  <c r="B5" i="3"/>
  <c r="B6" i="3"/>
  <c r="D11" i="3"/>
  <c r="M11" i="3"/>
  <c r="D12" i="3"/>
  <c r="M12" i="3"/>
  <c r="D13" i="3"/>
  <c r="M13" i="3" s="1"/>
  <c r="D14" i="3"/>
  <c r="M14" i="3" s="1"/>
  <c r="D15" i="3"/>
  <c r="M15" i="3"/>
  <c r="M16" i="3"/>
  <c r="M17" i="3"/>
  <c r="D18" i="3"/>
  <c r="M18" i="3" s="1"/>
  <c r="D19" i="3"/>
  <c r="M19" i="3" s="1"/>
  <c r="D20" i="3"/>
  <c r="M20" i="3"/>
  <c r="D21" i="3"/>
  <c r="M21" i="3" s="1"/>
  <c r="D22" i="3"/>
  <c r="M22" i="3" s="1"/>
  <c r="D23" i="3"/>
  <c r="M23" i="3" s="1"/>
  <c r="D24" i="3"/>
  <c r="M24" i="3"/>
  <c r="E25" i="3"/>
  <c r="F25" i="3"/>
  <c r="G25" i="3"/>
  <c r="M25" i="3" s="1"/>
  <c r="H25" i="3"/>
  <c r="I25" i="3"/>
  <c r="J25" i="3"/>
  <c r="K25" i="3"/>
  <c r="L25" i="3"/>
  <c r="F26" i="3"/>
  <c r="H26" i="3"/>
  <c r="J26" i="3"/>
  <c r="K26" i="3"/>
  <c r="L26" i="3"/>
  <c r="M28" i="3"/>
  <c r="D29" i="3"/>
  <c r="F32" i="3" s="1"/>
  <c r="M32" i="3" s="1"/>
  <c r="F11" i="4" s="1"/>
  <c r="M29" i="3"/>
  <c r="D30" i="3"/>
  <c r="M30" i="3"/>
  <c r="E31" i="3"/>
  <c r="M31" i="3" s="1"/>
  <c r="F31" i="3"/>
  <c r="G31" i="3"/>
  <c r="H31" i="3"/>
  <c r="I31" i="3"/>
  <c r="J31" i="3"/>
  <c r="K31" i="3"/>
  <c r="L31" i="3"/>
  <c r="E32" i="3"/>
  <c r="G32" i="3"/>
  <c r="H32" i="3"/>
  <c r="I32" i="3"/>
  <c r="J32" i="3"/>
  <c r="K32" i="3"/>
  <c r="L32" i="3"/>
  <c r="M46" i="3"/>
  <c r="M47" i="3"/>
  <c r="M49" i="3"/>
  <c r="M50" i="3"/>
  <c r="M62" i="3" s="1"/>
  <c r="F16" i="4" s="1"/>
  <c r="M52" i="3"/>
  <c r="M53" i="3"/>
  <c r="M55" i="3"/>
  <c r="M56" i="3"/>
  <c r="M58" i="3"/>
  <c r="M60" i="3"/>
  <c r="M61" i="3"/>
  <c r="C14" i="2"/>
  <c r="C16" i="2"/>
  <c r="C21" i="2"/>
  <c r="C22" i="2"/>
  <c r="E26" i="3" l="1"/>
  <c r="I26" i="3"/>
  <c r="G26" i="3"/>
  <c r="M26" i="3" l="1"/>
  <c r="F10" i="4" s="1"/>
  <c r="F12" i="4" l="1"/>
  <c r="F13" i="4"/>
  <c r="F14" i="4" l="1"/>
  <c r="F15" i="4" s="1"/>
  <c r="F17" i="4" s="1"/>
  <c r="F18" i="4" l="1"/>
  <c r="F19" i="4" s="1"/>
</calcChain>
</file>

<file path=xl/sharedStrings.xml><?xml version="1.0" encoding="utf-8"?>
<sst xmlns="http://schemas.openxmlformats.org/spreadsheetml/2006/main" count="168" uniqueCount="118">
  <si>
    <t>5)</t>
  </si>
  <si>
    <t>Nachträge bzw. Zusatzaufträge orientieren sich grundsätzlich am Grundvertrag.</t>
  </si>
  <si>
    <t>4)</t>
  </si>
  <si>
    <t>Schlüsselpersonal gemäss Offerte ist in den Mitarbeiterlisten als solches zu kennzeichnen (z.B. fett markieren); daneben müssen die MA-Listen pro Mitarbeiter ausweisen: die vorgesehene Funktion, Jahrgang, Anzahl Berufsjahre, Abschluss, Kategorie.</t>
  </si>
  <si>
    <t>3)</t>
  </si>
  <si>
    <t>Personal, das z.B. als Experte/Spezialist etc. in den Kategorien A verrechnet werden soll, ist vom ASTRA zur Einstufung vorgängig genehmigen zu lassen.</t>
  </si>
  <si>
    <t>2)</t>
  </si>
  <si>
    <t>Schlüsselpersonal ist durch den Anbieter mit Offertstellung grundsätzlich namentlich sowie mit vorgesehener Kategorie bzw. Ansatz bekannt zu geben. Deren Leistung inkl. Kategorie wird explizit beauftragt. Im Falle von Personalwechsel ist die Mutation durch das ASTRA explizit genehmigen zu lassen.</t>
  </si>
  <si>
    <t>1)</t>
  </si>
  <si>
    <t>Bemerkungen:</t>
  </si>
  <si>
    <t>A (&gt; 30 Jahre)</t>
  </si>
  <si>
    <t>Tätigkeit und Einstufung ist vom ASTRA personenbezogen genehmigen zu lassen</t>
  </si>
  <si>
    <t>Experte</t>
  </si>
  <si>
    <t>gemäss Offerte</t>
  </si>
  <si>
    <t>Einstufung/Kategorie/Ansatz nur gemäss beauftragter Offerte</t>
  </si>
  <si>
    <t>Schlüsselpersonal</t>
  </si>
  <si>
    <t>Bemerkungen</t>
  </si>
  <si>
    <t>Funktion</t>
  </si>
  <si>
    <t>Einteilung nach Funktion</t>
  </si>
  <si>
    <t>Die Einteilung nach Honorarkategorie erfolgt gem. SIA 103 Art. 6.
Zur Präzisierung der Stufen 1 bis 3: Als abgeschlossene sekundäre Ausbildung wird eine Lehre verstanden. Unter die tertiäre Ausbildung fallen: HF, FH, Hochschule und Universität.
Zusätzlich gilt folgende Regelung:</t>
  </si>
  <si>
    <t>Projektbezogene Einstufung von Mitarbeitern</t>
  </si>
  <si>
    <t>Gemischte Kategorien entsprechen dem Mittelwert beider Kategorien (wird gerechnet)</t>
  </si>
  <si>
    <t>G2</t>
  </si>
  <si>
    <t>G1</t>
  </si>
  <si>
    <t>G</t>
  </si>
  <si>
    <t>F</t>
  </si>
  <si>
    <t>E</t>
  </si>
  <si>
    <t>D</t>
  </si>
  <si>
    <t>C/D</t>
  </si>
  <si>
    <t>C</t>
  </si>
  <si>
    <t>Ansatz Kat. B/C bzw. C/D, 
sofern dies bei den Schlüsselpersonen zur Anwendung kommt</t>
  </si>
  <si>
    <t>B/C</t>
  </si>
  <si>
    <t>B</t>
  </si>
  <si>
    <t>auszufüllende Felder</t>
  </si>
  <si>
    <t>A</t>
  </si>
  <si>
    <t>Ansatz in CHF</t>
  </si>
  <si>
    <t>Kategorie</t>
  </si>
  <si>
    <t>Angebote mit Zeitmitteltarifen (ZMT) werden als unzulässige Preisvariante ausgeschlossen.</t>
  </si>
  <si>
    <t>Honorarkategorien gemäss nachstehender projektbezogenen Einstufung von Mitarbeitern und Ansätze</t>
  </si>
  <si>
    <t>Anbieter:</t>
  </si>
  <si>
    <t>Mandat:</t>
  </si>
  <si>
    <t>Projektnummer:</t>
  </si>
  <si>
    <t>Projekt:</t>
  </si>
  <si>
    <t>1) Honoraransätze und Einstufung von Mitarbeitenden</t>
  </si>
  <si>
    <r>
      <t>Total Nebenkosten CHF</t>
    </r>
    <r>
      <rPr>
        <sz val="8"/>
        <rFont val="Arial"/>
        <family val="2"/>
      </rPr>
      <t xml:space="preserve"> (exkl. MWSt)</t>
    </r>
  </si>
  <si>
    <t>Stk.</t>
  </si>
  <si>
    <t>CD (Rohling inkl. Brennen, Hülle, Etiketten etc.)</t>
  </si>
  <si>
    <t>USB-Stick (inkl. Datenspeicherung)</t>
  </si>
  <si>
    <t>Dossiermappe Karton hart</t>
  </si>
  <si>
    <t>m2</t>
  </si>
  <si>
    <t>Plankopie farbig, gefaltet (ohne Randzuschläge)</t>
  </si>
  <si>
    <t>Plankopie s/w, gefaltet (ohne Randzuschläge)</t>
  </si>
  <si>
    <t>Plandruck farbig, gefaltet (ohne Randzuschläge)</t>
  </si>
  <si>
    <t>Plandruck s/w, gefaltet (ohne Randzuschläge)</t>
  </si>
  <si>
    <t>A3 Druckseite / Kopie farbig</t>
  </si>
  <si>
    <t>A4 Druckseite / Kopie farbig</t>
  </si>
  <si>
    <t>A3 Druckseite / Kopie s/w</t>
  </si>
  <si>
    <t>A4 Druckseite / Kopie s/w</t>
  </si>
  <si>
    <r>
      <t xml:space="preserve">Total CHF
</t>
    </r>
    <r>
      <rPr>
        <sz val="8"/>
        <rFont val="Arial"/>
        <family val="2"/>
      </rPr>
      <t>(exkl.
MWSt)</t>
    </r>
  </si>
  <si>
    <r>
      <t xml:space="preserve">Preis CHF
</t>
    </r>
    <r>
      <rPr>
        <sz val="8"/>
        <rFont val="Arial"/>
        <family val="2"/>
      </rPr>
      <t>(exkl. MWSt)</t>
    </r>
  </si>
  <si>
    <t>Einheit</t>
  </si>
  <si>
    <t>Anzahl</t>
  </si>
  <si>
    <t>Gegenstand</t>
  </si>
  <si>
    <t xml:space="preserve">Die Nebenkosten gemäss Ziffer 4.2 (1. Abschnitt) der Vertragsurkunde sind ins Honorar (Stundenansätze) einzurechnen. Das für die Nebenkosten gemäss Ziffer 4.2 (2. Abschnitt) der Vertragsurkunde in der nachfolgenden Angebotstabelle ausgesetzte Vorausmass darf nicht abgeändert werden. Die Nebenkosten gemäss Ziffer 4.2 (2. Abschnitt) der Vertragsurkunde werden gemäss den untenstehenden zu offerierenden Ansätzen vergütet. </t>
  </si>
  <si>
    <t>Nebenkostenansätze zum Ingenieurvertrag</t>
  </si>
  <si>
    <r>
      <rPr>
        <b/>
        <sz val="8"/>
        <rFont val="Arial"/>
        <family val="2"/>
      </rPr>
      <t>Rechnerische Kontrolle</t>
    </r>
    <r>
      <rPr>
        <sz val="8"/>
        <rFont val="Arial"/>
        <family val="2"/>
      </rPr>
      <t xml:space="preserve">
Die ausgefüllten Tabellen und die Angebotszusammenstellung sind vor Unterzeichnung durch den Anbieter rechnerisch zu prüfen und die gekennzeichnete Angebotssumme auf das Deckblatt der Ausschreibungsunterlagen zu übertragen.</t>
    </r>
  </si>
  <si>
    <r>
      <rPr>
        <b/>
        <sz val="8"/>
        <rFont val="Arial"/>
        <family val="2"/>
      </rPr>
      <t>Bauherrenreserve</t>
    </r>
    <r>
      <rPr>
        <sz val="8"/>
        <rFont val="Arial"/>
        <family val="2"/>
      </rPr>
      <t xml:space="preserve">
Für Zusatzleistungen ist in der Angebotszusammenstellung eine Bauherrenreserve ausgewiesen. Die entsprechenden Stunden stehen nur für vom Auftraggeber speziell bestellte Zusatzleistungen, welche nicht im Leistungsbeschrieb/Pflichtenheft umschrieben sind, zur Verfügung. Diese müssen durch den PL ASTRA schriftlich ausgelöst werden, ansonsten besteht kein Anspruch auf Vergütung.
</t>
    </r>
  </si>
  <si>
    <r>
      <rPr>
        <b/>
        <sz val="8"/>
        <rFont val="Arial"/>
        <family val="2"/>
      </rPr>
      <t>Honorarberechnung-Leistungstabelle</t>
    </r>
    <r>
      <rPr>
        <sz val="8"/>
        <rFont val="Arial"/>
        <family val="2"/>
      </rPr>
      <t xml:space="preserve">
In der Tabelle sind alle grün hinterlegten Felder auszufüllen. Die Honoraransätze ergeben sich durch die Auswahl der Honorarkategorie mittels Dropdown-Liste. Die vom Bauherrn vorgegebenen Stunden je Funktion und Phase dürfen nicht verändert werden. Sie entsprechen Erfahrungswerten aus aktuellen Vergleichsprojekten mit gleicher Phase bzw. vergleichbarem Projektierungsgegenstand. Die Abrechnung erfolgt mit explizitem Leistungsnachweis.
Die Honorare pro Teilprojekt aus der obenstehenden Tabelle werden in nachfolgender Angebotszusammenstellung (orange Felder) automatisch übertragen.</t>
    </r>
  </si>
  <si>
    <r>
      <rPr>
        <vertAlign val="superscript"/>
        <sz val="8"/>
        <rFont val="Arial"/>
        <family val="2"/>
      </rPr>
      <t>3)</t>
    </r>
    <r>
      <rPr>
        <sz val="8"/>
        <rFont val="Arial"/>
        <family val="2"/>
      </rPr>
      <t xml:space="preserve"> I/A: Inbetriebnahme/Abschluss</t>
    </r>
  </si>
  <si>
    <r>
      <rPr>
        <vertAlign val="superscript"/>
        <sz val="8"/>
        <rFont val="Arial"/>
        <family val="2"/>
      </rPr>
      <t>2)</t>
    </r>
    <r>
      <rPr>
        <sz val="8"/>
        <rFont val="Arial"/>
        <family val="2"/>
      </rPr>
      <t xml:space="preserve"> Real./BL: Realisierung/Bauleitung</t>
    </r>
  </si>
  <si>
    <r>
      <rPr>
        <vertAlign val="superscript"/>
        <sz val="8"/>
        <rFont val="Arial"/>
        <family val="2"/>
      </rPr>
      <t>1)</t>
    </r>
    <r>
      <rPr>
        <sz val="8"/>
        <rFont val="Arial"/>
        <family val="2"/>
      </rPr>
      <t xml:space="preserve"> UfA: Unterlagen für die Ausführung (inkl. Anteil Tragwerke)</t>
    </r>
  </si>
  <si>
    <r>
      <t xml:space="preserve">Total Zuschläge CHF </t>
    </r>
    <r>
      <rPr>
        <sz val="8"/>
        <rFont val="Arial"/>
        <family val="2"/>
      </rPr>
      <t>(exkl. MWSt)</t>
    </r>
  </si>
  <si>
    <t>Total Stunden</t>
  </si>
  <si>
    <t>25.0% Zuschlag auf Wochenendarbeit (Sa 6h - So 23h)</t>
  </si>
  <si>
    <t>12.5% Zuschlag auf Nachtarbeit (So/Mo-Fr/Sa, 23h-6h)</t>
  </si>
  <si>
    <t>Zuschläge für Nacht- und Sonntagsarbeit</t>
  </si>
  <si>
    <r>
      <t xml:space="preserve">Total Honorar CHF </t>
    </r>
    <r>
      <rPr>
        <sz val="8"/>
        <rFont val="Arial"/>
        <family val="2"/>
      </rPr>
      <t>(exkl. MWSt)</t>
    </r>
  </si>
  <si>
    <t>ohne</t>
  </si>
  <si>
    <t>Diverse</t>
  </si>
  <si>
    <t>Weiteres Personal</t>
  </si>
  <si>
    <t>Schlüsselpersonen</t>
  </si>
  <si>
    <r>
      <t xml:space="preserve">I/A </t>
    </r>
    <r>
      <rPr>
        <b/>
        <vertAlign val="superscript"/>
        <sz val="8"/>
        <rFont val="Arial"/>
        <family val="2"/>
      </rPr>
      <t>3)</t>
    </r>
    <r>
      <rPr>
        <b/>
        <sz val="8"/>
        <rFont val="Arial"/>
        <family val="2"/>
      </rPr>
      <t xml:space="preserve">
Phase 53</t>
    </r>
  </si>
  <si>
    <r>
      <t xml:space="preserve">Real./BL </t>
    </r>
    <r>
      <rPr>
        <b/>
        <vertAlign val="superscript"/>
        <sz val="8"/>
        <rFont val="Arial"/>
        <family val="2"/>
      </rPr>
      <t>2)</t>
    </r>
    <r>
      <rPr>
        <b/>
        <sz val="8"/>
        <rFont val="Arial"/>
        <family val="2"/>
      </rPr>
      <t xml:space="preserve">
Phase 52 </t>
    </r>
  </si>
  <si>
    <r>
      <t xml:space="preserve">UfA </t>
    </r>
    <r>
      <rPr>
        <b/>
        <vertAlign val="superscript"/>
        <sz val="8"/>
        <rFont val="Arial"/>
        <family val="2"/>
      </rPr>
      <t>1)</t>
    </r>
    <r>
      <rPr>
        <b/>
        <sz val="8"/>
        <rFont val="Arial"/>
        <family val="2"/>
      </rPr>
      <t xml:space="preserve">
Phase 51</t>
    </r>
  </si>
  <si>
    <t>Submission
Phase 41</t>
  </si>
  <si>
    <t>DP/MP
Phase 32</t>
  </si>
  <si>
    <t>PGV
Phase 33</t>
  </si>
  <si>
    <t>AP/MK
Phase 31</t>
  </si>
  <si>
    <t>EK/GP
Phase 21/22</t>
  </si>
  <si>
    <r>
      <t xml:space="preserve">Total CHF
</t>
    </r>
    <r>
      <rPr>
        <sz val="8"/>
        <rFont val="Arial"/>
        <family val="2"/>
      </rPr>
      <t>(exkl. MWSt)</t>
    </r>
  </si>
  <si>
    <t>Stunden</t>
  </si>
  <si>
    <t>Ansatz
in CHF</t>
  </si>
  <si>
    <t>Kat.</t>
  </si>
  <si>
    <t>Name</t>
  </si>
  <si>
    <t>2) Honorarberechnung-Leistungstabelle</t>
  </si>
  <si>
    <t>Unterschrift(en)</t>
  </si>
  <si>
    <t>Ort und Datum</t>
  </si>
  <si>
    <t>CHF</t>
  </si>
  <si>
    <t>Total Angebot netto, inkl. MWSt</t>
  </si>
  <si>
    <t>+ MWSt</t>
  </si>
  <si>
    <t>Tagen</t>
  </si>
  <si>
    <t>wird automatisch von Register 2 Honorarber.-Leistungstabelle übertragen</t>
  </si>
  <si>
    <t>Übertrag aus Reg. 2 - Nebenkosten</t>
  </si>
  <si>
    <t>Zwischentotal</t>
  </si>
  <si>
    <t>./. Rabatt</t>
  </si>
  <si>
    <t>Honorar brutto</t>
  </si>
  <si>
    <t>Honroarreserve wird automatisch aus Honorarangebot und Zuschlägen errechnet</t>
  </si>
  <si>
    <t>Honorarreserve Bauherrschaft (Vorgabe)</t>
  </si>
  <si>
    <t>Übertrag aus Reg. 2 - Zuschläge für Nacht- und Sonntagsarbeit</t>
  </si>
  <si>
    <t>Übertrag aus Reg. 2 - Honorarangebot</t>
  </si>
  <si>
    <t>Honorar</t>
  </si>
  <si>
    <t>Rabatt/Skonto</t>
  </si>
  <si>
    <t>Beschrieb</t>
  </si>
  <si>
    <t>3) Angebotszusammenstellung</t>
  </si>
  <si>
    <t>Grundlage für Offertvergleich - Übertrag auf Angebotsdeckblatt</t>
  </si>
  <si>
    <t xml:space="preserve">Skonto innert </t>
  </si>
  <si>
    <t>Total Honorare/Nebenkosten netto, exkl. MWSt</t>
  </si>
  <si>
    <t>Leistungen sind durch die Mitarbeiter entsprechend der Funktion/Kategorie zu erbringen und mit tätigkeitsbezogenen Rapporten zu belegen. Die Rapporte haben neben Arbeitszeit und detailliertem Tagesleistungsbeschrieb den MA-Namen, Firmenzugehörigkeit sowie Kategorie auszuweisen (Vereinfachung der Dokumentation für alle Beteiligten). Letzteres soweit technisch einfach möglich.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</si>
</sst>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_(* #,##0.00_);_(* \(#,##0.00\);_(* &quot;-&quot;??_);_(@_)"/>
    <numFmt numFmtId="166" formatCode="_(* #,##0_);_(* \(#,##0\);_(* &quot;-&quot;??_);_(@_)"/>
    <numFmt numFmtId="167" formatCode="0\ %"/>
    <numFmt numFmtId="168" formatCode="0.0%"/>
  </numFmts>
  <fonts count="12" x14ac:knownFonts="1">
    <font>
      <sz val="10"/>
      <color theme="1"/>
      <name val="Arial"/>
      <family val="2"/>
    </font>
    <font>
      <sz val="10"/>
      <color theme="1"/>
      <name val="Arial"/>
      <family val="2"/>
    </font>
    <font>
      <sz val="10"/>
      <name val="Arial"/>
      <family val="2"/>
    </font>
    <font>
      <sz val="9"/>
      <name val="Arial"/>
      <family val="2"/>
    </font>
    <font>
      <sz val="8"/>
      <name val="Arial"/>
      <family val="2"/>
    </font>
    <font>
      <b/>
      <sz val="8"/>
      <name val="Arial"/>
      <family val="2"/>
    </font>
    <font>
      <b/>
      <sz val="9"/>
      <name val="Arial"/>
      <family val="2"/>
    </font>
    <font>
      <b/>
      <sz val="10"/>
      <name val="Arial"/>
      <family val="2"/>
    </font>
    <font>
      <vertAlign val="superscript"/>
      <sz val="8"/>
      <name val="Arial"/>
      <family val="2"/>
    </font>
    <font>
      <b/>
      <vertAlign val="superscript"/>
      <sz val="8"/>
      <name val="Arial"/>
      <family val="2"/>
    </font>
    <font>
      <sz val="6"/>
      <name val="Arial"/>
      <family val="2"/>
    </font>
    <font>
      <b/>
      <sz val="6"/>
      <name val="Arial"/>
      <family val="2"/>
    </font>
  </fonts>
  <fills count="6">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rgb="FFB5E6A2"/>
        <bgColor indexed="64"/>
      </patternFill>
    </fill>
  </fills>
  <borders count="69">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top/>
      <bottom style="hair">
        <color indexed="64"/>
      </bottom>
      <diagonal/>
    </border>
    <border>
      <left style="hair">
        <color indexed="64"/>
      </left>
      <right style="medium">
        <color indexed="64"/>
      </right>
      <top/>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right/>
      <top style="medium">
        <color indexed="64"/>
      </top>
      <bottom style="thick">
        <color theme="0"/>
      </bottom>
      <diagonal/>
    </border>
    <border>
      <left/>
      <right/>
      <top style="hair">
        <color indexed="64"/>
      </top>
      <bottom style="double">
        <color indexed="64"/>
      </bottom>
      <diagonal/>
    </border>
  </borders>
  <cellStyleXfs count="4">
    <xf numFmtId="0" fontId="0" fillId="0" borderId="0"/>
    <xf numFmtId="9" fontId="1" fillId="0" borderId="0" applyFont="0" applyFill="0" applyBorder="0" applyAlignment="0" applyProtection="0"/>
    <xf numFmtId="0" fontId="2" fillId="0" borderId="0"/>
    <xf numFmtId="165" fontId="2" fillId="0" borderId="0" applyFont="0" applyFill="0" applyBorder="0" applyAlignment="0" applyProtection="0"/>
  </cellStyleXfs>
  <cellXfs count="218">
    <xf numFmtId="0" fontId="0" fillId="0" borderId="0" xfId="0"/>
    <xf numFmtId="0" fontId="3" fillId="0" borderId="0" xfId="2" applyFont="1" applyAlignment="1">
      <alignment vertical="center"/>
    </xf>
    <xf numFmtId="0" fontId="4" fillId="0" borderId="0" xfId="2" applyFont="1" applyAlignment="1">
      <alignment vertical="top"/>
    </xf>
    <xf numFmtId="0" fontId="4" fillId="0" borderId="0" xfId="2" applyFont="1" applyAlignment="1">
      <alignment vertical="center"/>
    </xf>
    <xf numFmtId="0" fontId="4" fillId="0" borderId="0" xfId="2" applyFont="1" applyAlignment="1">
      <alignment horizontal="center" vertical="center"/>
    </xf>
    <xf numFmtId="0" fontId="2" fillId="0" borderId="0" xfId="2"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4" fillId="0" borderId="9" xfId="2" applyFont="1" applyBorder="1" applyAlignment="1">
      <alignment vertical="center"/>
    </xf>
    <xf numFmtId="0" fontId="4" fillId="0" borderId="10" xfId="2" applyFont="1" applyBorder="1" applyAlignment="1">
      <alignment vertical="center"/>
    </xf>
    <xf numFmtId="0" fontId="5" fillId="0" borderId="12" xfId="2" applyFont="1" applyBorder="1" applyAlignment="1">
      <alignment vertical="center"/>
    </xf>
    <xf numFmtId="0" fontId="5" fillId="0" borderId="14" xfId="2" applyFont="1" applyBorder="1" applyAlignment="1">
      <alignment vertical="center"/>
    </xf>
    <xf numFmtId="0" fontId="4" fillId="0" borderId="0" xfId="2" applyFont="1" applyAlignment="1">
      <alignment vertical="center" wrapText="1"/>
    </xf>
    <xf numFmtId="0" fontId="6" fillId="0" borderId="0" xfId="2" applyFont="1" applyAlignment="1">
      <alignment vertical="center"/>
    </xf>
    <xf numFmtId="0" fontId="3" fillId="0" borderId="0" xfId="2" applyFont="1" applyAlignment="1">
      <alignment horizontal="center" vertical="center"/>
    </xf>
    <xf numFmtId="0" fontId="2" fillId="0" borderId="0" xfId="2" applyAlignment="1">
      <alignment horizontal="center" vertical="center"/>
    </xf>
    <xf numFmtId="4" fontId="3" fillId="0" borderId="0" xfId="2" applyNumberFormat="1" applyFont="1" applyAlignment="1">
      <alignment horizontal="center" vertical="center"/>
    </xf>
    <xf numFmtId="0" fontId="3" fillId="0" borderId="0" xfId="2" applyFont="1" applyAlignment="1">
      <alignment horizontal="left" vertical="center"/>
    </xf>
    <xf numFmtId="4" fontId="3" fillId="0" borderId="1" xfId="2" applyNumberFormat="1" applyFont="1" applyBorder="1" applyAlignment="1">
      <alignment horizontal="center" vertical="center"/>
    </xf>
    <xf numFmtId="0" fontId="3" fillId="0" borderId="1" xfId="2" applyFont="1" applyBorder="1" applyAlignment="1">
      <alignment horizontal="center" vertical="center"/>
    </xf>
    <xf numFmtId="0" fontId="3" fillId="0" borderId="18" xfId="2" applyFont="1" applyBorder="1" applyAlignment="1">
      <alignment vertical="center"/>
    </xf>
    <xf numFmtId="4" fontId="3" fillId="0" borderId="19" xfId="2" applyNumberFormat="1" applyFont="1" applyBorder="1" applyAlignment="1">
      <alignment horizontal="center" vertical="center"/>
    </xf>
    <xf numFmtId="0" fontId="3" fillId="0" borderId="19" xfId="2" applyFont="1" applyBorder="1" applyAlignment="1">
      <alignment horizontal="center" vertical="center"/>
    </xf>
    <xf numFmtId="0" fontId="3" fillId="0" borderId="20" xfId="2" applyFont="1" applyBorder="1" applyAlignment="1">
      <alignment vertical="center"/>
    </xf>
    <xf numFmtId="4" fontId="3" fillId="2" borderId="19" xfId="2" applyNumberFormat="1" applyFont="1" applyFill="1" applyBorder="1" applyAlignment="1" applyProtection="1">
      <alignment horizontal="center" vertical="center"/>
      <protection locked="0"/>
    </xf>
    <xf numFmtId="4" fontId="3" fillId="3" borderId="19" xfId="2" applyNumberFormat="1" applyFont="1" applyFill="1" applyBorder="1" applyAlignment="1">
      <alignment horizontal="center" vertical="center"/>
    </xf>
    <xf numFmtId="0" fontId="3" fillId="0" borderId="19" xfId="2" quotePrefix="1" applyFont="1" applyBorder="1" applyAlignment="1">
      <alignment horizontal="center" vertical="center"/>
    </xf>
    <xf numFmtId="0" fontId="3" fillId="3" borderId="0" xfId="2" applyFont="1" applyFill="1" applyAlignment="1">
      <alignment vertical="center"/>
    </xf>
    <xf numFmtId="0" fontId="3" fillId="2" borderId="0" xfId="2" applyFont="1" applyFill="1" applyAlignment="1">
      <alignment vertical="center"/>
    </xf>
    <xf numFmtId="4" fontId="3" fillId="2" borderId="6" xfId="2" applyNumberFormat="1" applyFont="1" applyFill="1" applyBorder="1" applyAlignment="1" applyProtection="1">
      <alignment horizontal="center" vertical="center"/>
      <protection locked="0"/>
    </xf>
    <xf numFmtId="0" fontId="3" fillId="0" borderId="6" xfId="2" applyFont="1" applyBorder="1" applyAlignment="1">
      <alignment horizontal="center" vertical="center"/>
    </xf>
    <xf numFmtId="0" fontId="3" fillId="0" borderId="21" xfId="2" applyFont="1" applyBorder="1" applyAlignment="1">
      <alignment vertical="center"/>
    </xf>
    <xf numFmtId="0" fontId="6" fillId="0" borderId="22" xfId="2" applyFont="1" applyBorder="1" applyAlignment="1">
      <alignment horizontal="center" vertical="center"/>
    </xf>
    <xf numFmtId="49" fontId="6" fillId="0" borderId="0" xfId="2" applyNumberFormat="1" applyFont="1" applyAlignment="1">
      <alignment horizontal="left" vertical="center"/>
    </xf>
    <xf numFmtId="164" fontId="6" fillId="0" borderId="0" xfId="2" applyNumberFormat="1" applyFont="1" applyAlignment="1">
      <alignment vertical="center"/>
    </xf>
    <xf numFmtId="0" fontId="2" fillId="0" borderId="0" xfId="2" applyAlignment="1">
      <alignment horizontal="left" vertical="center"/>
    </xf>
    <xf numFmtId="4" fontId="5" fillId="4" borderId="25" xfId="2" applyNumberFormat="1" applyFont="1" applyFill="1" applyBorder="1" applyAlignment="1">
      <alignment vertical="center"/>
    </xf>
    <xf numFmtId="4" fontId="4" fillId="0" borderId="27" xfId="2" applyNumberFormat="1" applyFont="1" applyBorder="1" applyAlignment="1">
      <alignment vertical="center"/>
    </xf>
    <xf numFmtId="4" fontId="4" fillId="2" borderId="3" xfId="2" applyNumberFormat="1" applyFont="1" applyFill="1" applyBorder="1" applyAlignment="1" applyProtection="1">
      <alignment vertical="center"/>
      <protection locked="0"/>
    </xf>
    <xf numFmtId="0" fontId="4" fillId="0" borderId="5" xfId="2" applyFont="1" applyBorder="1" applyAlignment="1">
      <alignment horizontal="center" vertical="center"/>
    </xf>
    <xf numFmtId="3" fontId="4" fillId="0" borderId="28" xfId="2" applyNumberFormat="1" applyFont="1" applyBorder="1" applyAlignment="1">
      <alignment horizontal="center" vertical="center"/>
    </xf>
    <xf numFmtId="0" fontId="4" fillId="0" borderId="18" xfId="2" applyFont="1" applyBorder="1" applyAlignment="1">
      <alignment vertical="center"/>
    </xf>
    <xf numFmtId="4" fontId="4" fillId="0" borderId="29" xfId="2" applyNumberFormat="1" applyFont="1" applyBorder="1" applyAlignment="1">
      <alignment vertical="center"/>
    </xf>
    <xf numFmtId="4" fontId="4" fillId="2" borderId="30" xfId="2" applyNumberFormat="1" applyFont="1" applyFill="1" applyBorder="1" applyAlignment="1" applyProtection="1">
      <alignment vertical="center"/>
      <protection locked="0"/>
    </xf>
    <xf numFmtId="0" fontId="4" fillId="0" borderId="31" xfId="2" applyFont="1" applyBorder="1" applyAlignment="1">
      <alignment horizontal="center" vertical="center"/>
    </xf>
    <xf numFmtId="0" fontId="4" fillId="0" borderId="20" xfId="2" applyFont="1" applyBorder="1" applyAlignment="1">
      <alignment vertical="center"/>
    </xf>
    <xf numFmtId="4" fontId="4" fillId="0" borderId="28" xfId="2" applyNumberFormat="1" applyFont="1" applyBorder="1" applyAlignment="1">
      <alignment vertical="center"/>
    </xf>
    <xf numFmtId="4" fontId="4" fillId="0" borderId="30" xfId="2" applyNumberFormat="1" applyFont="1" applyBorder="1" applyAlignment="1">
      <alignment vertical="center"/>
    </xf>
    <xf numFmtId="0" fontId="4" fillId="0" borderId="33" xfId="2" applyFont="1" applyBorder="1" applyAlignment="1">
      <alignment horizontal="center" vertical="center"/>
    </xf>
    <xf numFmtId="3" fontId="4" fillId="0" borderId="33" xfId="2" applyNumberFormat="1" applyFont="1" applyBorder="1" applyAlignment="1">
      <alignment horizontal="center" vertical="center"/>
    </xf>
    <xf numFmtId="4" fontId="4" fillId="0" borderId="34" xfId="2" applyNumberFormat="1" applyFont="1" applyBorder="1" applyAlignment="1">
      <alignment vertical="center"/>
    </xf>
    <xf numFmtId="0" fontId="4" fillId="0" borderId="20" xfId="2" applyFont="1" applyBorder="1" applyAlignment="1">
      <alignment horizontal="center" vertical="center"/>
    </xf>
    <xf numFmtId="4" fontId="4" fillId="0" borderId="35" xfId="2" applyNumberFormat="1" applyFont="1" applyBorder="1" applyAlignment="1">
      <alignment vertical="center"/>
    </xf>
    <xf numFmtId="4" fontId="4" fillId="2" borderId="36" xfId="2" applyNumberFormat="1" applyFont="1" applyFill="1" applyBorder="1" applyAlignment="1" applyProtection="1">
      <alignment vertical="center"/>
      <protection locked="0"/>
    </xf>
    <xf numFmtId="0" fontId="4" fillId="0" borderId="37" xfId="2" applyFont="1" applyBorder="1" applyAlignment="1">
      <alignment horizontal="center" vertical="center"/>
    </xf>
    <xf numFmtId="3" fontId="4" fillId="0" borderId="38" xfId="2" applyNumberFormat="1" applyFont="1" applyBorder="1" applyAlignment="1">
      <alignment horizontal="center" vertical="center"/>
    </xf>
    <xf numFmtId="0" fontId="4" fillId="0" borderId="21" xfId="2" applyFont="1" applyBorder="1" applyAlignment="1">
      <alignment vertical="center"/>
    </xf>
    <xf numFmtId="0" fontId="5" fillId="0" borderId="25" xfId="2" applyFont="1" applyBorder="1" applyAlignment="1">
      <alignment horizontal="center" vertical="center" wrapText="1"/>
    </xf>
    <xf numFmtId="16" fontId="5" fillId="0" borderId="39" xfId="2" quotePrefix="1" applyNumberFormat="1" applyFont="1" applyBorder="1" applyAlignment="1">
      <alignment horizontal="center" vertical="center" wrapText="1"/>
    </xf>
    <xf numFmtId="0" fontId="5" fillId="0" borderId="40" xfId="2" applyFont="1" applyBorder="1" applyAlignment="1">
      <alignment horizontal="center" vertical="center"/>
    </xf>
    <xf numFmtId="0" fontId="4" fillId="0" borderId="0" xfId="2" applyFont="1" applyAlignment="1">
      <alignment horizontal="left" vertical="center"/>
    </xf>
    <xf numFmtId="0" fontId="5" fillId="0" borderId="0" xfId="2" applyFont="1" applyAlignment="1">
      <alignment vertical="center"/>
    </xf>
    <xf numFmtId="4" fontId="5" fillId="4" borderId="27" xfId="2" applyNumberFormat="1" applyFont="1" applyFill="1" applyBorder="1" applyAlignment="1">
      <alignment horizontal="right" vertical="center"/>
    </xf>
    <xf numFmtId="4" fontId="5" fillId="0" borderId="41" xfId="2" applyNumberFormat="1" applyFont="1" applyBorder="1" applyAlignment="1">
      <alignment horizontal="center" vertical="center"/>
    </xf>
    <xf numFmtId="3" fontId="5" fillId="0" borderId="42" xfId="2" applyNumberFormat="1" applyFont="1" applyBorder="1" applyAlignment="1">
      <alignment horizontal="right" vertical="center"/>
    </xf>
    <xf numFmtId="3" fontId="5" fillId="0" borderId="43" xfId="2" applyNumberFormat="1" applyFont="1" applyBorder="1" applyAlignment="1">
      <alignment horizontal="center" vertical="center"/>
    </xf>
    <xf numFmtId="3" fontId="5" fillId="0" borderId="44" xfId="2" applyNumberFormat="1" applyFont="1" applyBorder="1" applyAlignment="1">
      <alignment horizontal="center" vertical="center"/>
    </xf>
    <xf numFmtId="3" fontId="5" fillId="0" borderId="45" xfId="2" applyNumberFormat="1" applyFont="1" applyBorder="1" applyAlignment="1">
      <alignment horizontal="center" vertical="center"/>
    </xf>
    <xf numFmtId="4" fontId="4" fillId="0" borderId="11" xfId="2" applyNumberFormat="1" applyFont="1" applyBorder="1" applyAlignment="1">
      <alignment horizontal="right" vertical="center"/>
    </xf>
    <xf numFmtId="3" fontId="4" fillId="0" borderId="46" xfId="2" applyNumberFormat="1" applyFont="1" applyBorder="1" applyAlignment="1">
      <alignment horizontal="center" vertical="center"/>
    </xf>
    <xf numFmtId="3" fontId="4" fillId="0" borderId="47" xfId="2" applyNumberFormat="1" applyFont="1" applyBorder="1" applyAlignment="1">
      <alignment horizontal="center" vertical="center"/>
    </xf>
    <xf numFmtId="3" fontId="4" fillId="0" borderId="14" xfId="2" applyNumberFormat="1" applyFont="1" applyBorder="1" applyAlignment="1">
      <alignment horizontal="center" vertical="center"/>
    </xf>
    <xf numFmtId="4" fontId="4" fillId="0" borderId="48" xfId="2" applyNumberFormat="1" applyFont="1" applyBorder="1" applyAlignment="1">
      <alignment horizontal="right" vertical="center"/>
    </xf>
    <xf numFmtId="0" fontId="4" fillId="0" borderId="14" xfId="2" applyFont="1" applyBorder="1" applyAlignment="1">
      <alignment horizontal="center" vertical="center"/>
    </xf>
    <xf numFmtId="4" fontId="4" fillId="0" borderId="2" xfId="2" applyNumberFormat="1" applyFont="1" applyBorder="1" applyAlignment="1">
      <alignment vertical="center"/>
    </xf>
    <xf numFmtId="4" fontId="4" fillId="0" borderId="6" xfId="2" applyNumberFormat="1" applyFont="1" applyBorder="1" applyAlignment="1">
      <alignment horizontal="right" vertical="center"/>
    </xf>
    <xf numFmtId="3" fontId="4" fillId="0" borderId="49" xfId="2" applyNumberFormat="1" applyFont="1" applyBorder="1" applyAlignment="1">
      <alignment horizontal="center" vertical="center"/>
    </xf>
    <xf numFmtId="3" fontId="4" fillId="0" borderId="50" xfId="2" applyNumberFormat="1" applyFont="1" applyBorder="1" applyAlignment="1">
      <alignment horizontal="center" vertical="center"/>
    </xf>
    <xf numFmtId="3" fontId="4" fillId="0" borderId="21" xfId="2" applyNumberFormat="1" applyFont="1" applyBorder="1" applyAlignment="1">
      <alignment horizontal="center" vertical="center"/>
    </xf>
    <xf numFmtId="4" fontId="4" fillId="0" borderId="49" xfId="2" applyNumberFormat="1" applyFont="1" applyBorder="1" applyAlignment="1">
      <alignment horizontal="right" vertical="center"/>
    </xf>
    <xf numFmtId="0" fontId="4" fillId="0" borderId="21" xfId="2" applyFont="1" applyBorder="1" applyAlignment="1">
      <alignment horizontal="center" vertical="center"/>
    </xf>
    <xf numFmtId="4" fontId="4" fillId="0" borderId="7" xfId="2" applyNumberFormat="1" applyFont="1" applyBorder="1" applyAlignment="1">
      <alignment vertical="center"/>
    </xf>
    <xf numFmtId="4" fontId="4" fillId="0" borderId="0" xfId="2" applyNumberFormat="1" applyFont="1" applyAlignment="1">
      <alignment horizontal="right" vertical="center"/>
    </xf>
    <xf numFmtId="3" fontId="4" fillId="0" borderId="0" xfId="2" applyNumberFormat="1" applyFont="1" applyAlignment="1">
      <alignment horizontal="center" vertical="center"/>
    </xf>
    <xf numFmtId="4" fontId="4" fillId="0" borderId="0" xfId="2" applyNumberFormat="1" applyFont="1" applyAlignment="1">
      <alignment vertical="center"/>
    </xf>
    <xf numFmtId="4" fontId="5" fillId="4" borderId="1" xfId="2" applyNumberFormat="1" applyFont="1" applyFill="1" applyBorder="1" applyAlignment="1">
      <alignment horizontal="right" vertical="center"/>
    </xf>
    <xf numFmtId="4" fontId="5" fillId="0" borderId="51" xfId="2" applyNumberFormat="1" applyFont="1" applyBorder="1" applyAlignment="1">
      <alignment horizontal="center" vertical="center"/>
    </xf>
    <xf numFmtId="4" fontId="5" fillId="0" borderId="5" xfId="2" applyNumberFormat="1" applyFont="1" applyBorder="1" applyAlignment="1">
      <alignment horizontal="center" vertical="center"/>
    </xf>
    <xf numFmtId="3" fontId="5" fillId="0" borderId="15" xfId="2" applyNumberFormat="1" applyFont="1" applyBorder="1" applyAlignment="1">
      <alignment horizontal="right" vertical="center"/>
    </xf>
    <xf numFmtId="3" fontId="5" fillId="0" borderId="52" xfId="2" applyNumberFormat="1" applyFont="1" applyBorder="1" applyAlignment="1">
      <alignment horizontal="center" vertical="center"/>
    </xf>
    <xf numFmtId="4" fontId="4" fillId="0" borderId="53" xfId="2" applyNumberFormat="1" applyFont="1" applyBorder="1" applyAlignment="1">
      <alignment horizontal="right" vertical="center"/>
    </xf>
    <xf numFmtId="3" fontId="4" fillId="0" borderId="54" xfId="2" applyNumberFormat="1" applyFont="1" applyBorder="1" applyAlignment="1">
      <alignment horizontal="center" vertical="center"/>
    </xf>
    <xf numFmtId="4" fontId="4" fillId="0" borderId="34" xfId="2" applyNumberFormat="1" applyFont="1" applyBorder="1" applyAlignment="1">
      <alignment horizontal="right" vertical="center"/>
    </xf>
    <xf numFmtId="4" fontId="4" fillId="0" borderId="19" xfId="2" applyNumberFormat="1" applyFont="1" applyBorder="1" applyAlignment="1">
      <alignment horizontal="right" vertical="center"/>
    </xf>
    <xf numFmtId="3" fontId="4" fillId="0" borderId="34" xfId="2" applyNumberFormat="1" applyFont="1" applyBorder="1" applyAlignment="1">
      <alignment horizontal="center" vertical="center"/>
    </xf>
    <xf numFmtId="3" fontId="4" fillId="0" borderId="55" xfId="2" applyNumberFormat="1" applyFont="1" applyBorder="1" applyAlignment="1">
      <alignment horizontal="center" vertical="center"/>
    </xf>
    <xf numFmtId="3" fontId="4" fillId="0" borderId="20" xfId="2" applyNumberFormat="1" applyFont="1" applyBorder="1" applyAlignment="1">
      <alignment horizontal="center" vertical="center"/>
    </xf>
    <xf numFmtId="4" fontId="4" fillId="0" borderId="32" xfId="2" applyNumberFormat="1" applyFont="1" applyBorder="1" applyAlignment="1">
      <alignment vertical="center"/>
    </xf>
    <xf numFmtId="4" fontId="4" fillId="0" borderId="56" xfId="2" applyNumberFormat="1" applyFont="1" applyBorder="1" applyAlignment="1">
      <alignment horizontal="right" vertical="center"/>
    </xf>
    <xf numFmtId="3" fontId="4" fillId="0" borderId="48" xfId="2" applyNumberFormat="1" applyFont="1" applyBorder="1" applyAlignment="1">
      <alignment horizontal="center" vertical="center"/>
    </xf>
    <xf numFmtId="3" fontId="4" fillId="0" borderId="57" xfId="2" applyNumberFormat="1" applyFont="1" applyBorder="1" applyAlignment="1">
      <alignment horizontal="center" vertical="center"/>
    </xf>
    <xf numFmtId="3" fontId="4" fillId="0" borderId="58" xfId="2" applyNumberFormat="1" applyFont="1" applyBorder="1" applyAlignment="1">
      <alignment horizontal="center" vertical="center"/>
    </xf>
    <xf numFmtId="0" fontId="4" fillId="0" borderId="54" xfId="2" applyFont="1" applyBorder="1" applyAlignment="1">
      <alignment horizontal="center" vertical="center"/>
    </xf>
    <xf numFmtId="0" fontId="5" fillId="0" borderId="54" xfId="2" applyFont="1" applyBorder="1" applyAlignment="1">
      <alignment vertical="center"/>
    </xf>
    <xf numFmtId="3" fontId="4" fillId="0" borderId="59" xfId="2" applyNumberFormat="1" applyFont="1" applyBorder="1" applyAlignment="1">
      <alignment horizontal="center" vertical="center"/>
    </xf>
    <xf numFmtId="3" fontId="4" fillId="0" borderId="60" xfId="2" applyNumberFormat="1" applyFont="1" applyBorder="1" applyAlignment="1">
      <alignment horizontal="center" vertical="center"/>
    </xf>
    <xf numFmtId="4" fontId="4" fillId="0" borderId="0" xfId="2" applyNumberFormat="1" applyFont="1" applyAlignment="1">
      <alignment horizontal="left" vertical="center"/>
    </xf>
    <xf numFmtId="0" fontId="4" fillId="0" borderId="54" xfId="2" applyFont="1" applyBorder="1" applyAlignment="1">
      <alignment vertical="center"/>
    </xf>
    <xf numFmtId="0" fontId="4" fillId="2" borderId="20" xfId="2" applyFont="1" applyFill="1" applyBorder="1" applyAlignment="1" applyProtection="1">
      <alignment horizontal="center" vertical="center"/>
      <protection locked="0"/>
    </xf>
    <xf numFmtId="4" fontId="4" fillId="2" borderId="32" xfId="2" applyNumberFormat="1" applyFont="1" applyFill="1" applyBorder="1" applyAlignment="1" applyProtection="1">
      <alignment horizontal="left" vertical="center"/>
      <protection locked="0"/>
    </xf>
    <xf numFmtId="0" fontId="4" fillId="0" borderId="20" xfId="2" applyFont="1" applyBorder="1" applyAlignment="1">
      <alignment horizontal="left" vertical="center"/>
    </xf>
    <xf numFmtId="3" fontId="4" fillId="0" borderId="61" xfId="2" applyNumberFormat="1" applyFont="1" applyBorder="1" applyAlignment="1">
      <alignment horizontal="center" vertical="center"/>
    </xf>
    <xf numFmtId="4" fontId="4" fillId="0" borderId="6" xfId="2" applyNumberFormat="1" applyFont="1" applyBorder="1" applyAlignment="1">
      <alignment horizontal="center" vertical="center"/>
    </xf>
    <xf numFmtId="3" fontId="4" fillId="0" borderId="6" xfId="2" applyNumberFormat="1" applyFont="1" applyBorder="1" applyAlignment="1">
      <alignment horizontal="center" vertical="center"/>
    </xf>
    <xf numFmtId="3" fontId="4" fillId="0" borderId="7" xfId="2" applyNumberFormat="1" applyFont="1" applyBorder="1" applyAlignment="1">
      <alignment horizontal="center" vertical="center"/>
    </xf>
    <xf numFmtId="3" fontId="4" fillId="0" borderId="17" xfId="2" applyNumberFormat="1" applyFont="1" applyBorder="1" applyAlignment="1">
      <alignment horizontal="center" vertical="center"/>
    </xf>
    <xf numFmtId="0" fontId="5" fillId="0" borderId="46" xfId="2" applyFont="1" applyBorder="1" applyAlignment="1">
      <alignment horizontal="center" vertical="top" wrapText="1"/>
    </xf>
    <xf numFmtId="0" fontId="5" fillId="0" borderId="47" xfId="2" applyFont="1" applyBorder="1" applyAlignment="1">
      <alignment horizontal="center" vertical="top" wrapText="1"/>
    </xf>
    <xf numFmtId="0" fontId="4" fillId="0" borderId="0" xfId="2" applyFont="1"/>
    <xf numFmtId="166" fontId="4" fillId="0" borderId="0" xfId="3" applyNumberFormat="1" applyFont="1" applyFill="1" applyAlignment="1" applyProtection="1">
      <alignment horizontal="center" vertical="center"/>
    </xf>
    <xf numFmtId="0" fontId="6" fillId="0" borderId="0" xfId="2" applyFont="1" applyAlignment="1">
      <alignment horizontal="center" vertical="center"/>
    </xf>
    <xf numFmtId="0" fontId="3" fillId="0" borderId="64" xfId="2" applyFont="1" applyBorder="1" applyAlignment="1">
      <alignment vertical="center"/>
    </xf>
    <xf numFmtId="0" fontId="3" fillId="0" borderId="64" xfId="2" applyFont="1" applyBorder="1" applyProtection="1">
      <protection locked="0"/>
    </xf>
    <xf numFmtId="0" fontId="10" fillId="0" borderId="0" xfId="2" applyFont="1" applyAlignment="1">
      <alignment vertical="center"/>
    </xf>
    <xf numFmtId="4" fontId="6" fillId="0" borderId="0" xfId="2" applyNumberFormat="1" applyFont="1" applyAlignment="1">
      <alignment vertical="center"/>
    </xf>
    <xf numFmtId="4" fontId="3" fillId="0" borderId="66" xfId="2" applyNumberFormat="1" applyFont="1" applyBorder="1" applyAlignment="1">
      <alignment vertical="center"/>
    </xf>
    <xf numFmtId="0" fontId="3" fillId="0" borderId="66" xfId="2" applyFont="1" applyBorder="1" applyAlignment="1">
      <alignment vertical="center"/>
    </xf>
    <xf numFmtId="4" fontId="3" fillId="0" borderId="0" xfId="2" applyNumberFormat="1" applyFont="1" applyAlignment="1">
      <alignment vertical="center"/>
    </xf>
    <xf numFmtId="167" fontId="3" fillId="2" borderId="66" xfId="2" applyNumberFormat="1" applyFont="1" applyFill="1" applyBorder="1" applyAlignment="1" applyProtection="1">
      <alignment vertical="center"/>
      <protection locked="0"/>
    </xf>
    <xf numFmtId="4" fontId="3" fillId="4" borderId="66" xfId="2" applyNumberFormat="1" applyFont="1" applyFill="1" applyBorder="1" applyAlignment="1">
      <alignment vertical="center"/>
    </xf>
    <xf numFmtId="4" fontId="3" fillId="4" borderId="0" xfId="2" applyNumberFormat="1" applyFont="1" applyFill="1" applyAlignment="1">
      <alignment vertical="center"/>
    </xf>
    <xf numFmtId="0" fontId="10" fillId="0" borderId="16" xfId="2" applyFont="1" applyBorder="1" applyAlignment="1">
      <alignment vertical="center"/>
    </xf>
    <xf numFmtId="4" fontId="3" fillId="4" borderId="67" xfId="2" applyNumberFormat="1" applyFont="1" applyFill="1" applyBorder="1" applyAlignment="1">
      <alignment vertical="center"/>
    </xf>
    <xf numFmtId="0" fontId="6" fillId="0" borderId="12" xfId="2" applyFont="1" applyBorder="1" applyAlignment="1">
      <alignment vertical="center"/>
    </xf>
    <xf numFmtId="0" fontId="6" fillId="0" borderId="12" xfId="2" applyFont="1" applyBorder="1" applyAlignment="1">
      <alignment horizontal="center" vertical="center"/>
    </xf>
    <xf numFmtId="0" fontId="11" fillId="0" borderId="0" xfId="2" applyFont="1" applyAlignment="1">
      <alignment vertical="center"/>
    </xf>
    <xf numFmtId="0" fontId="3" fillId="5" borderId="0" xfId="2" applyFont="1" applyFill="1" applyAlignment="1">
      <alignment horizontal="center" vertical="center"/>
    </xf>
    <xf numFmtId="9" fontId="3" fillId="0" borderId="0" xfId="1" applyFont="1" applyAlignment="1">
      <alignment vertical="center"/>
    </xf>
    <xf numFmtId="9" fontId="3" fillId="0" borderId="66" xfId="1" applyFont="1" applyBorder="1" applyAlignment="1">
      <alignment vertical="center"/>
    </xf>
    <xf numFmtId="168" fontId="3" fillId="0" borderId="66" xfId="1" applyNumberFormat="1" applyFont="1" applyBorder="1" applyAlignment="1">
      <alignment vertical="center"/>
    </xf>
    <xf numFmtId="0" fontId="3" fillId="0" borderId="68" xfId="2" applyFont="1" applyBorder="1" applyAlignment="1">
      <alignment vertical="center"/>
    </xf>
    <xf numFmtId="4" fontId="3" fillId="0" borderId="68" xfId="2" applyNumberFormat="1" applyFont="1" applyBorder="1" applyAlignment="1">
      <alignment vertical="center"/>
    </xf>
    <xf numFmtId="0" fontId="4" fillId="0" borderId="3" xfId="2" applyFont="1" applyBorder="1" applyAlignment="1">
      <alignment vertical="center"/>
    </xf>
    <xf numFmtId="0" fontId="2" fillId="0" borderId="2" xfId="2" applyBorder="1" applyAlignment="1">
      <alignment vertical="center"/>
    </xf>
    <xf numFmtId="0" fontId="2" fillId="0" borderId="4" xfId="2" applyBorder="1" applyAlignment="1">
      <alignment vertical="center"/>
    </xf>
    <xf numFmtId="0" fontId="4" fillId="0" borderId="8" xfId="2" applyFont="1" applyBorder="1" applyAlignment="1">
      <alignment horizontal="center" vertical="center"/>
    </xf>
    <xf numFmtId="0" fontId="2" fillId="0" borderId="7" xfId="2" applyBorder="1" applyAlignment="1">
      <alignment horizontal="center" vertical="center"/>
    </xf>
    <xf numFmtId="0" fontId="2" fillId="0" borderId="6" xfId="2" applyBorder="1" applyAlignment="1">
      <alignment horizontal="center" vertical="center"/>
    </xf>
    <xf numFmtId="0" fontId="4" fillId="0" borderId="0" xfId="2" applyFont="1" applyAlignment="1">
      <alignment horizontal="justify" vertical="top" wrapText="1"/>
    </xf>
    <xf numFmtId="0" fontId="2" fillId="0" borderId="0" xfId="2" applyAlignment="1">
      <alignment horizontal="justify" vertical="top" wrapText="1"/>
    </xf>
    <xf numFmtId="0" fontId="4" fillId="0" borderId="3" xfId="2" applyFont="1" applyBorder="1" applyAlignment="1">
      <alignment horizontal="center" vertical="center"/>
    </xf>
    <xf numFmtId="0" fontId="2" fillId="0" borderId="2" xfId="2" applyBorder="1" applyAlignment="1">
      <alignment horizontal="center" vertical="center"/>
    </xf>
    <xf numFmtId="0" fontId="2" fillId="0" borderId="1" xfId="2" applyBorder="1" applyAlignment="1">
      <alignment horizontal="center" vertical="center"/>
    </xf>
    <xf numFmtId="0" fontId="4" fillId="0" borderId="0" xfId="2" applyFont="1" applyAlignment="1">
      <alignment vertical="top"/>
    </xf>
    <xf numFmtId="0" fontId="2" fillId="0" borderId="0" xfId="2" applyAlignment="1">
      <alignment vertical="top"/>
    </xf>
    <xf numFmtId="0" fontId="7" fillId="0" borderId="0" xfId="2" applyFont="1" applyAlignment="1">
      <alignment horizontal="left" vertical="center"/>
    </xf>
    <xf numFmtId="0" fontId="6" fillId="0" borderId="24" xfId="2" applyFont="1" applyBorder="1" applyAlignment="1">
      <alignment horizontal="center" vertical="center"/>
    </xf>
    <xf numFmtId="0" fontId="2" fillId="0" borderId="23" xfId="2" applyBorder="1" applyAlignment="1">
      <alignment horizontal="center" vertical="center"/>
    </xf>
    <xf numFmtId="0" fontId="6" fillId="2" borderId="0" xfId="2" applyFont="1" applyFill="1" applyAlignment="1" applyProtection="1">
      <alignment horizontal="left" vertical="center"/>
      <protection locked="0"/>
    </xf>
    <xf numFmtId="0" fontId="5" fillId="0" borderId="12" xfId="2" applyFont="1" applyBorder="1" applyAlignment="1">
      <alignment vertical="center"/>
    </xf>
    <xf numFmtId="0" fontId="2" fillId="0" borderId="12" xfId="2" applyBorder="1" applyAlignment="1">
      <alignment vertical="center"/>
    </xf>
    <xf numFmtId="0" fontId="4" fillId="0" borderId="0" xfId="2" applyFont="1" applyAlignment="1">
      <alignment vertical="center"/>
    </xf>
    <xf numFmtId="0" fontId="2" fillId="0" borderId="0" xfId="2" applyAlignment="1">
      <alignment vertical="center"/>
    </xf>
    <xf numFmtId="0" fontId="6" fillId="0" borderId="0" xfId="2" applyFont="1" applyAlignment="1">
      <alignment vertical="center"/>
    </xf>
    <xf numFmtId="0" fontId="3" fillId="0" borderId="0" xfId="2" applyFont="1" applyAlignment="1">
      <alignment vertical="center" wrapText="1"/>
    </xf>
    <xf numFmtId="16" fontId="5" fillId="0" borderId="13" xfId="2" quotePrefix="1" applyNumberFormat="1" applyFont="1" applyBorder="1" applyAlignment="1">
      <alignment horizontal="center" vertical="center"/>
    </xf>
    <xf numFmtId="0" fontId="2" fillId="0" borderId="12" xfId="2" applyBorder="1" applyAlignment="1">
      <alignment horizontal="center" vertical="center"/>
    </xf>
    <xf numFmtId="0" fontId="2" fillId="0" borderId="11" xfId="2" applyBorder="1" applyAlignment="1">
      <alignment horizontal="center" vertical="center"/>
    </xf>
    <xf numFmtId="0" fontId="5" fillId="0" borderId="17" xfId="2" applyFont="1" applyBorder="1" applyAlignment="1">
      <alignment horizontal="center" vertical="center"/>
    </xf>
    <xf numFmtId="0" fontId="2" fillId="0" borderId="16" xfId="2" applyBorder="1" applyAlignment="1">
      <alignment horizontal="center" vertical="center"/>
    </xf>
    <xf numFmtId="0" fontId="2" fillId="0" borderId="15" xfId="2" applyBorder="1" applyAlignment="1">
      <alignment horizontal="center" vertical="center"/>
    </xf>
    <xf numFmtId="0" fontId="4" fillId="0" borderId="8" xfId="2" applyFont="1" applyBorder="1" applyAlignment="1">
      <alignment vertical="center"/>
    </xf>
    <xf numFmtId="0" fontId="2" fillId="0" borderId="7" xfId="2" applyBorder="1" applyAlignment="1">
      <alignment vertical="center"/>
    </xf>
    <xf numFmtId="0" fontId="2" fillId="0" borderId="9" xfId="2" applyBorder="1" applyAlignment="1">
      <alignment vertical="center"/>
    </xf>
    <xf numFmtId="0" fontId="4" fillId="0" borderId="0" xfId="2" applyFont="1" applyAlignment="1">
      <alignment horizontal="left" vertical="center"/>
    </xf>
    <xf numFmtId="0" fontId="5" fillId="0" borderId="21" xfId="2" applyFont="1" applyBorder="1" applyAlignment="1">
      <alignment horizontal="left" vertical="center"/>
    </xf>
    <xf numFmtId="0" fontId="5" fillId="0" borderId="7" xfId="2" applyFont="1" applyBorder="1" applyAlignment="1">
      <alignment horizontal="left" vertical="center"/>
    </xf>
    <xf numFmtId="0" fontId="5" fillId="0" borderId="6" xfId="2" applyFont="1" applyBorder="1" applyAlignment="1">
      <alignment horizontal="left" vertical="center"/>
    </xf>
    <xf numFmtId="0" fontId="5" fillId="0" borderId="18" xfId="2" applyFont="1" applyBorder="1" applyAlignment="1">
      <alignment horizontal="left" vertical="center"/>
    </xf>
    <xf numFmtId="0" fontId="5" fillId="0" borderId="2" xfId="2" applyFont="1" applyBorder="1" applyAlignment="1">
      <alignment horizontal="left" vertical="center"/>
    </xf>
    <xf numFmtId="0" fontId="5" fillId="0" borderId="1" xfId="2" applyFont="1" applyBorder="1" applyAlignment="1">
      <alignment horizontal="left" vertical="center"/>
    </xf>
    <xf numFmtId="0" fontId="5" fillId="0" borderId="24" xfId="2" applyFont="1" applyBorder="1" applyAlignment="1">
      <alignment horizontal="left" vertical="center"/>
    </xf>
    <xf numFmtId="0" fontId="5" fillId="0" borderId="26" xfId="2" applyFont="1" applyBorder="1" applyAlignment="1">
      <alignment horizontal="left" vertical="center"/>
    </xf>
    <xf numFmtId="0" fontId="5" fillId="0" borderId="0" xfId="2" applyFont="1" applyAlignment="1">
      <alignment horizontal="left" vertical="center"/>
    </xf>
    <xf numFmtId="0" fontId="5" fillId="0" borderId="22" xfId="2" applyFont="1" applyBorder="1" applyAlignment="1">
      <alignment horizontal="left" vertical="center"/>
    </xf>
    <xf numFmtId="0" fontId="4" fillId="0" borderId="21" xfId="2" applyFont="1" applyBorder="1" applyAlignment="1">
      <alignment vertical="center"/>
    </xf>
    <xf numFmtId="0" fontId="4" fillId="0" borderId="7" xfId="2" applyFont="1" applyBorder="1" applyAlignment="1">
      <alignment vertical="center"/>
    </xf>
    <xf numFmtId="0" fontId="4" fillId="0" borderId="6" xfId="2" applyFont="1" applyBorder="1" applyAlignment="1">
      <alignment vertical="center"/>
    </xf>
    <xf numFmtId="0" fontId="4" fillId="0" borderId="20" xfId="2" applyFont="1" applyBorder="1" applyAlignment="1">
      <alignment vertical="center"/>
    </xf>
    <xf numFmtId="0" fontId="4" fillId="0" borderId="32" xfId="2" applyFont="1" applyBorder="1" applyAlignment="1">
      <alignment vertical="center"/>
    </xf>
    <xf numFmtId="0" fontId="4" fillId="0" borderId="19" xfId="2" applyFont="1" applyBorder="1" applyAlignment="1">
      <alignment vertical="center"/>
    </xf>
    <xf numFmtId="0" fontId="5" fillId="0" borderId="14" xfId="2" applyFont="1" applyBorder="1" applyAlignment="1">
      <alignment horizontal="center" vertical="center"/>
    </xf>
    <xf numFmtId="0" fontId="6" fillId="0" borderId="0" xfId="2" applyFont="1" applyAlignment="1">
      <alignment horizontal="left" vertical="center"/>
    </xf>
    <xf numFmtId="164" fontId="6" fillId="0" borderId="0" xfId="2" applyNumberFormat="1" applyFont="1" applyAlignment="1">
      <alignment horizontal="left" vertical="center"/>
    </xf>
    <xf numFmtId="0" fontId="5" fillId="0" borderId="17" xfId="2" applyFont="1" applyBorder="1" applyAlignment="1">
      <alignment horizontal="center"/>
    </xf>
    <xf numFmtId="0" fontId="2" fillId="0" borderId="16" xfId="2" applyBorder="1" applyAlignment="1">
      <alignment horizontal="center"/>
    </xf>
    <xf numFmtId="0" fontId="2" fillId="0" borderId="15" xfId="2" applyBorder="1" applyAlignment="1">
      <alignment horizontal="center"/>
    </xf>
    <xf numFmtId="0" fontId="5" fillId="0" borderId="42" xfId="2" applyFont="1" applyBorder="1" applyAlignment="1">
      <alignment horizontal="center" vertical="center" wrapText="1"/>
    </xf>
    <xf numFmtId="0" fontId="5" fillId="0" borderId="62" xfId="2" applyFont="1" applyBorder="1" applyAlignment="1">
      <alignment horizontal="center" vertical="center"/>
    </xf>
    <xf numFmtId="0" fontId="5" fillId="0" borderId="52" xfId="2" applyFont="1" applyBorder="1" applyAlignment="1">
      <alignment horizontal="center" vertical="center" wrapText="1"/>
    </xf>
    <xf numFmtId="0" fontId="5" fillId="0" borderId="46" xfId="2" applyFont="1" applyBorder="1" applyAlignment="1">
      <alignment horizontal="center" vertical="center" wrapText="1"/>
    </xf>
    <xf numFmtId="0" fontId="5" fillId="0" borderId="45" xfId="2" applyFont="1" applyBorder="1" applyAlignment="1">
      <alignment horizontal="center" vertical="center"/>
    </xf>
    <xf numFmtId="0" fontId="5" fillId="0" borderId="63" xfId="2" applyFont="1" applyBorder="1" applyAlignment="1">
      <alignment horizontal="center" vertical="center"/>
    </xf>
    <xf numFmtId="0" fontId="5" fillId="0" borderId="15" xfId="2" applyFont="1" applyBorder="1" applyAlignment="1">
      <alignment horizontal="center" vertical="center"/>
    </xf>
    <xf numFmtId="0" fontId="5" fillId="0" borderId="11" xfId="2" applyFont="1" applyBorder="1" applyAlignment="1">
      <alignment horizontal="center" vertical="center"/>
    </xf>
    <xf numFmtId="0" fontId="4" fillId="0" borderId="18" xfId="2" applyFont="1" applyBorder="1" applyAlignment="1">
      <alignment vertical="center"/>
    </xf>
    <xf numFmtId="0" fontId="4" fillId="0" borderId="2" xfId="2" applyFont="1" applyBorder="1" applyAlignment="1">
      <alignment vertical="center"/>
    </xf>
    <xf numFmtId="0" fontId="4" fillId="0" borderId="1" xfId="2" applyFont="1" applyBorder="1" applyAlignment="1">
      <alignment vertical="center"/>
    </xf>
    <xf numFmtId="0" fontId="3" fillId="0" borderId="65" xfId="2" applyFont="1" applyBorder="1" applyAlignment="1">
      <alignment vertical="center"/>
    </xf>
    <xf numFmtId="0" fontId="3" fillId="0" borderId="66" xfId="2" applyFont="1" applyBorder="1" applyAlignment="1">
      <alignment vertical="center"/>
    </xf>
    <xf numFmtId="9" fontId="3" fillId="0" borderId="65" xfId="1" applyFont="1" applyBorder="1" applyAlignment="1">
      <alignment vertical="center"/>
    </xf>
    <xf numFmtId="0" fontId="6" fillId="0" borderId="65" xfId="2" applyFont="1" applyBorder="1" applyAlignment="1">
      <alignment vertical="center"/>
    </xf>
    <xf numFmtId="9" fontId="3" fillId="0" borderId="66" xfId="1" quotePrefix="1" applyFont="1" applyBorder="1" applyAlignment="1">
      <alignment vertical="center"/>
    </xf>
    <xf numFmtId="0" fontId="7" fillId="0" borderId="12" xfId="2" applyFont="1" applyBorder="1" applyAlignment="1">
      <alignment horizontal="left" vertical="center"/>
    </xf>
    <xf numFmtId="0" fontId="3" fillId="0" borderId="16" xfId="2" applyFont="1" applyBorder="1" applyAlignment="1">
      <alignment vertical="center"/>
    </xf>
    <xf numFmtId="0" fontId="2" fillId="0" borderId="0" xfId="2" applyAlignment="1">
      <alignment horizontal="left" vertical="center"/>
    </xf>
    <xf numFmtId="164" fontId="2" fillId="0" borderId="0" xfId="2" applyNumberFormat="1" applyAlignment="1">
      <alignment horizontal="left" vertical="center"/>
    </xf>
    <xf numFmtId="0" fontId="3" fillId="0" borderId="0" xfId="2" applyFont="1" applyAlignment="1">
      <alignment vertical="center"/>
    </xf>
  </cellXfs>
  <cellStyles count="4">
    <cellStyle name="Komma 2" xfId="3" xr:uid="{A7CF8657-90E6-4458-8E31-99A975F2F343}"/>
    <cellStyle name="Prozent" xfId="1" builtinId="5"/>
    <cellStyle name="Standard" xfId="0" builtinId="0"/>
    <cellStyle name="Standard 2" xfId="2" xr:uid="{D99109DE-244F-4F5C-BBAD-57426972F7C8}"/>
  </cellStyles>
  <dxfs count="11">
    <dxf>
      <font>
        <color rgb="FF9C6500"/>
      </font>
      <fill>
        <patternFill>
          <bgColor rgb="FFFFFF00"/>
        </patternFill>
      </fill>
    </dxf>
    <dxf>
      <font>
        <color rgb="FF9C6500"/>
      </font>
      <fill>
        <patternFill>
          <bgColor rgb="FFFFFF00"/>
        </patternFill>
      </fill>
    </dxf>
    <dxf>
      <font>
        <color rgb="FF9C6500"/>
      </font>
      <fill>
        <patternFill>
          <bgColor rgb="FFFFFF00"/>
        </patternFill>
      </fill>
    </dxf>
    <dxf>
      <font>
        <color rgb="FF9C6500"/>
      </font>
      <fill>
        <patternFill>
          <bgColor rgb="FFFFFF00"/>
        </patternFill>
      </fill>
    </dxf>
    <dxf>
      <font>
        <color rgb="FF9C6500"/>
      </font>
      <fill>
        <patternFill>
          <bgColor rgb="FFFFFF00"/>
        </patternFill>
      </fill>
    </dxf>
    <dxf>
      <font>
        <color rgb="FF9C6500"/>
      </font>
      <fill>
        <patternFill>
          <bgColor rgb="FFFFFF00"/>
        </patternFill>
      </fill>
    </dxf>
    <dxf>
      <fill>
        <patternFill>
          <bgColor rgb="FFFFFF00"/>
        </patternFill>
      </fill>
    </dxf>
    <dxf>
      <fill>
        <patternFill>
          <bgColor rgb="FFFFFF00"/>
        </patternFill>
      </fill>
    </dxf>
    <dxf>
      <font>
        <color rgb="FF9C6500"/>
      </font>
      <fill>
        <patternFill>
          <bgColor rgb="FFFFFF00"/>
        </patternFill>
      </fill>
    </dxf>
    <dxf>
      <font>
        <color rgb="FF9C6500"/>
      </font>
      <fill>
        <patternFill>
          <bgColor rgb="FFFFFF00"/>
        </patternFill>
      </fill>
    </dxf>
    <dxf>
      <font>
        <color rgb="FF9C6500"/>
      </font>
      <fill>
        <patternFill>
          <bgColor rgb="FFFFFF00"/>
        </patternFill>
      </fill>
    </dxf>
  </dxfs>
  <tableStyles count="0" defaultTableStyle="TableStyleMedium2" defaultPivotStyle="PivotStyleLight16"/>
  <colors>
    <mruColors>
      <color rgb="FFB5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7620</xdr:colOff>
      <xdr:row>2</xdr:row>
      <xdr:rowOff>7620</xdr:rowOff>
    </xdr:from>
    <xdr:to>
      <xdr:col>6</xdr:col>
      <xdr:colOff>114300</xdr:colOff>
      <xdr:row>4</xdr:row>
      <xdr:rowOff>220980</xdr:rowOff>
    </xdr:to>
    <xdr:sp macro="" textlink="">
      <xdr:nvSpPr>
        <xdr:cNvPr id="2" name="Textfeld 1">
          <a:extLst>
            <a:ext uri="{FF2B5EF4-FFF2-40B4-BE49-F238E27FC236}">
              <a16:creationId xmlns:a16="http://schemas.microsoft.com/office/drawing/2014/main" id="{6CE49015-17A9-4FA9-9C50-065143E10461}"/>
            </a:ext>
          </a:extLst>
        </xdr:cNvPr>
        <xdr:cNvSpPr txBox="1"/>
      </xdr:nvSpPr>
      <xdr:spPr>
        <a:xfrm>
          <a:off x="3055620" y="331470"/>
          <a:ext cx="1630680" cy="4800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900">
              <a:latin typeface="Arial" panose="020B0604020202020204" pitchFamily="34" charset="0"/>
              <a:cs typeface="Arial" panose="020B0604020202020204" pitchFamily="34" charset="0"/>
            </a:rPr>
            <a:t>Die gelb</a:t>
          </a:r>
          <a:r>
            <a:rPr lang="de-CH" sz="900" baseline="0">
              <a:latin typeface="Arial" panose="020B0604020202020204" pitchFamily="34" charset="0"/>
              <a:cs typeface="Arial" panose="020B0604020202020204" pitchFamily="34" charset="0"/>
            </a:rPr>
            <a:t> markierten Zellen sind durch den Bauherr auszufüllen. Sobald Textergänzt wird, wird die Zelle weiss.</a:t>
          </a:r>
        </a:p>
        <a:p>
          <a:pPr algn="ctr"/>
          <a:r>
            <a:rPr lang="de-CH" sz="900" b="1" baseline="0">
              <a:latin typeface="Arial" panose="020B0604020202020204" pitchFamily="34" charset="0"/>
              <a:cs typeface="Arial" panose="020B0604020202020204" pitchFamily="34" charset="0"/>
            </a:rPr>
            <a:t>Kommentarfeld vor Abgabe löschen!</a:t>
          </a:r>
          <a:endParaRPr lang="de-CH" sz="9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3067050</xdr:colOff>
      <xdr:row>11</xdr:row>
      <xdr:rowOff>0</xdr:rowOff>
    </xdr:from>
    <xdr:to>
      <xdr:col>7</xdr:col>
      <xdr:colOff>1905</xdr:colOff>
      <xdr:row>16</xdr:row>
      <xdr:rowOff>66676</xdr:rowOff>
    </xdr:to>
    <xdr:sp macro="" textlink="">
      <xdr:nvSpPr>
        <xdr:cNvPr id="2" name="Textfeld 1">
          <a:extLst>
            <a:ext uri="{FF2B5EF4-FFF2-40B4-BE49-F238E27FC236}">
              <a16:creationId xmlns:a16="http://schemas.microsoft.com/office/drawing/2014/main" id="{09227FE8-F724-4BB9-8D27-E7AED2C4152B}"/>
            </a:ext>
          </a:extLst>
        </xdr:cNvPr>
        <xdr:cNvSpPr txBox="1"/>
      </xdr:nvSpPr>
      <xdr:spPr>
        <a:xfrm>
          <a:off x="5334000" y="1781175"/>
          <a:ext cx="1905" cy="8763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900" baseline="0">
              <a:latin typeface="Arial" panose="020B0604020202020204" pitchFamily="34" charset="0"/>
              <a:cs typeface="Arial" panose="020B0604020202020204" pitchFamily="34" charset="0"/>
            </a:rPr>
            <a:t>Die Honorarreserve wird mittels einem Prozentsatz errechnet - dieser muss im Einzelfall in der Formel festgelegt werden (als Muster sind 12 % hinterlegt).</a:t>
          </a:r>
        </a:p>
        <a:p>
          <a:pPr algn="ctr"/>
          <a:r>
            <a:rPr lang="de-CH" sz="900" b="1" baseline="0">
              <a:latin typeface="Arial" panose="020B0604020202020204" pitchFamily="34" charset="0"/>
              <a:cs typeface="Arial" panose="020B0604020202020204" pitchFamily="34" charset="0"/>
            </a:rPr>
            <a:t>Kommentarfeld vor Abgabe löschen!</a:t>
          </a:r>
          <a:endParaRPr lang="de-CH" sz="9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30A3-6C51-4B29-A6BA-A198FBE817FA}">
  <dimension ref="A1:I39"/>
  <sheetViews>
    <sheetView tabSelected="1" zoomScaleNormal="100" workbookViewId="0">
      <selection sqref="A1:I1"/>
    </sheetView>
  </sheetViews>
  <sheetFormatPr baseColWidth="10" defaultRowHeight="12" x14ac:dyDescent="0.2"/>
  <cols>
    <col min="1" max="1" width="2.42578125" style="1" customWidth="1"/>
    <col min="2" max="2" width="15.7109375" style="1" customWidth="1"/>
    <col min="3" max="3" width="16.42578125" style="1" customWidth="1"/>
    <col min="4" max="4" width="12.85546875" style="1" customWidth="1"/>
    <col min="5" max="6" width="15.7109375" style="1" customWidth="1"/>
    <col min="7" max="9" width="4.42578125" style="1" customWidth="1"/>
    <col min="10" max="16384" width="11.42578125" style="1"/>
  </cols>
  <sheetData>
    <row r="1" spans="1:9" s="13" customFormat="1" ht="12.75" x14ac:dyDescent="0.2">
      <c r="A1" s="155" t="s">
        <v>43</v>
      </c>
      <c r="B1" s="155"/>
      <c r="C1" s="155"/>
      <c r="D1" s="155"/>
      <c r="E1" s="155"/>
      <c r="F1" s="155"/>
      <c r="G1" s="155"/>
      <c r="H1" s="155"/>
      <c r="I1" s="155"/>
    </row>
    <row r="2" spans="1:9" s="13" customFormat="1" x14ac:dyDescent="0.2"/>
    <row r="3" spans="1:9" ht="18" customHeight="1" x14ac:dyDescent="0.2">
      <c r="A3" s="13" t="s">
        <v>42</v>
      </c>
      <c r="B3" s="13"/>
      <c r="C3" s="33"/>
      <c r="D3" s="34"/>
      <c r="E3" s="34"/>
      <c r="F3" s="34"/>
      <c r="G3" s="34"/>
      <c r="H3" s="34"/>
      <c r="I3" s="34"/>
    </row>
    <row r="4" spans="1:9" ht="18" customHeight="1" x14ac:dyDescent="0.2">
      <c r="A4" s="13" t="s">
        <v>41</v>
      </c>
      <c r="B4" s="13"/>
      <c r="C4" s="33"/>
      <c r="D4" s="34"/>
      <c r="E4" s="34"/>
      <c r="F4" s="34"/>
      <c r="G4" s="34"/>
      <c r="H4" s="34"/>
      <c r="I4" s="34"/>
    </row>
    <row r="5" spans="1:9" ht="18" customHeight="1" x14ac:dyDescent="0.2">
      <c r="A5" s="13" t="s">
        <v>40</v>
      </c>
      <c r="B5" s="13"/>
      <c r="C5" s="33"/>
      <c r="D5" s="13"/>
      <c r="E5" s="13"/>
      <c r="F5" s="13"/>
      <c r="G5" s="13"/>
      <c r="H5" s="13"/>
      <c r="I5" s="13"/>
    </row>
    <row r="6" spans="1:9" ht="18" customHeight="1" x14ac:dyDescent="0.2">
      <c r="A6" s="13" t="s">
        <v>39</v>
      </c>
      <c r="B6" s="13"/>
      <c r="C6" s="158"/>
      <c r="D6" s="158"/>
      <c r="E6" s="158"/>
      <c r="F6" s="158"/>
      <c r="G6" s="158"/>
      <c r="H6" s="158"/>
      <c r="I6" s="158"/>
    </row>
    <row r="7" spans="1:9" ht="12.75" x14ac:dyDescent="0.2">
      <c r="A7" s="13"/>
      <c r="B7" s="13"/>
      <c r="C7" s="13"/>
      <c r="D7" s="5"/>
      <c r="E7" s="5"/>
      <c r="F7" s="5"/>
      <c r="G7" s="5"/>
      <c r="H7" s="5"/>
      <c r="I7" s="5"/>
    </row>
    <row r="8" spans="1:9" s="13" customFormat="1" ht="12.75" x14ac:dyDescent="0.2">
      <c r="A8" s="163" t="s">
        <v>38</v>
      </c>
      <c r="B8" s="162"/>
      <c r="C8" s="162"/>
      <c r="D8" s="162"/>
      <c r="E8" s="162"/>
      <c r="F8" s="162"/>
      <c r="G8" s="162"/>
      <c r="H8" s="162"/>
      <c r="I8" s="162"/>
    </row>
    <row r="9" spans="1:9" s="3" customFormat="1" ht="12.75" x14ac:dyDescent="0.2">
      <c r="A9" s="161" t="s">
        <v>37</v>
      </c>
      <c r="B9" s="162"/>
      <c r="C9" s="162"/>
      <c r="D9" s="162"/>
      <c r="E9" s="162"/>
      <c r="F9" s="162"/>
      <c r="G9" s="162"/>
      <c r="H9" s="162"/>
      <c r="I9" s="162"/>
    </row>
    <row r="10" spans="1:9" s="13" customFormat="1" ht="6.95" customHeight="1" thickBot="1" x14ac:dyDescent="0.25">
      <c r="B10" s="5"/>
      <c r="C10" s="5"/>
      <c r="D10" s="5"/>
      <c r="E10" s="5"/>
      <c r="F10" s="5"/>
      <c r="G10" s="5"/>
      <c r="H10" s="5"/>
      <c r="I10" s="5"/>
    </row>
    <row r="11" spans="1:9" ht="13.5" thickBot="1" x14ac:dyDescent="0.25">
      <c r="A11" s="156" t="s">
        <v>36</v>
      </c>
      <c r="B11" s="157"/>
      <c r="C11" s="32" t="s">
        <v>35</v>
      </c>
    </row>
    <row r="12" spans="1:9" ht="12.75" customHeight="1" x14ac:dyDescent="0.2">
      <c r="A12" s="31"/>
      <c r="B12" s="30" t="s">
        <v>34</v>
      </c>
      <c r="C12" s="29"/>
      <c r="E12" s="28"/>
      <c r="F12" s="1" t="s">
        <v>33</v>
      </c>
    </row>
    <row r="13" spans="1:9" ht="12.75" customHeight="1" x14ac:dyDescent="0.2">
      <c r="A13" s="23"/>
      <c r="B13" s="22" t="s">
        <v>32</v>
      </c>
      <c r="C13" s="24"/>
    </row>
    <row r="14" spans="1:9" ht="12.75" customHeight="1" x14ac:dyDescent="0.2">
      <c r="A14" s="23"/>
      <c r="B14" s="26" t="s">
        <v>31</v>
      </c>
      <c r="C14" s="25" t="str">
        <f>IF(C13&lt;=0,"Eingabe Kat. B fehlt",IF(C15&lt;=0,"Eingabe Kat. C fehlt",(C13+C15)/2))</f>
        <v>Eingabe Kat. B fehlt</v>
      </c>
      <c r="D14" s="3"/>
      <c r="E14" s="27"/>
      <c r="F14" s="164" t="s">
        <v>30</v>
      </c>
      <c r="G14" s="162"/>
    </row>
    <row r="15" spans="1:9" ht="12.75" customHeight="1" x14ac:dyDescent="0.2">
      <c r="A15" s="23"/>
      <c r="B15" s="22" t="s">
        <v>29</v>
      </c>
      <c r="C15" s="24"/>
      <c r="F15" s="162"/>
      <c r="G15" s="162"/>
    </row>
    <row r="16" spans="1:9" ht="12.75" customHeight="1" x14ac:dyDescent="0.2">
      <c r="A16" s="23"/>
      <c r="B16" s="26" t="s">
        <v>28</v>
      </c>
      <c r="C16" s="25" t="str">
        <f>IF(C15&lt;=0,"Eingabe Kat. C fehlt",IF(C17&lt;=0,"Eingabe Kat. D fehlt",(C15+C17)/2))</f>
        <v>Eingabe Kat. C fehlt</v>
      </c>
      <c r="D16" s="3"/>
      <c r="F16" s="162"/>
      <c r="G16" s="162"/>
    </row>
    <row r="17" spans="1:9" ht="12.75" customHeight="1" x14ac:dyDescent="0.2">
      <c r="A17" s="23"/>
      <c r="B17" s="22" t="s">
        <v>27</v>
      </c>
      <c r="C17" s="24"/>
      <c r="F17" s="162"/>
      <c r="G17" s="162"/>
    </row>
    <row r="18" spans="1:9" ht="12.75" customHeight="1" x14ac:dyDescent="0.2">
      <c r="A18" s="23"/>
      <c r="B18" s="22" t="s">
        <v>26</v>
      </c>
      <c r="C18" s="24"/>
    </row>
    <row r="19" spans="1:9" ht="12.75" customHeight="1" x14ac:dyDescent="0.2">
      <c r="A19" s="23"/>
      <c r="B19" s="22" t="s">
        <v>25</v>
      </c>
      <c r="C19" s="24"/>
    </row>
    <row r="20" spans="1:9" ht="12" customHeight="1" x14ac:dyDescent="0.2">
      <c r="A20" s="23"/>
      <c r="B20" s="22" t="s">
        <v>24</v>
      </c>
      <c r="C20" s="24"/>
    </row>
    <row r="21" spans="1:9" ht="12.75" customHeight="1" x14ac:dyDescent="0.2">
      <c r="A21" s="23"/>
      <c r="B21" s="22" t="s">
        <v>23</v>
      </c>
      <c r="C21" s="21">
        <f>C20*0.75</f>
        <v>0</v>
      </c>
    </row>
    <row r="22" spans="1:9" ht="12.75" customHeight="1" thickBot="1" x14ac:dyDescent="0.25">
      <c r="A22" s="20"/>
      <c r="B22" s="19" t="s">
        <v>22</v>
      </c>
      <c r="C22" s="18">
        <f>C20*0.5</f>
        <v>0</v>
      </c>
    </row>
    <row r="23" spans="1:9" ht="12.75" customHeight="1" x14ac:dyDescent="0.2">
      <c r="A23" s="17" t="s">
        <v>21</v>
      </c>
      <c r="B23" s="17"/>
      <c r="C23" s="16"/>
    </row>
    <row r="24" spans="1:9" ht="12" customHeight="1" x14ac:dyDescent="0.2">
      <c r="A24" s="14"/>
      <c r="B24" s="15"/>
      <c r="C24" s="14"/>
    </row>
    <row r="25" spans="1:9" ht="12" customHeight="1" x14ac:dyDescent="0.2">
      <c r="A25" s="14"/>
      <c r="B25" s="15"/>
      <c r="C25" s="14"/>
    </row>
    <row r="26" spans="1:9" s="13" customFormat="1" ht="12.75" x14ac:dyDescent="0.2">
      <c r="A26" s="163" t="s">
        <v>20</v>
      </c>
      <c r="B26" s="162"/>
      <c r="C26" s="162"/>
      <c r="D26" s="162"/>
      <c r="E26" s="162"/>
      <c r="F26" s="162"/>
      <c r="G26" s="162"/>
      <c r="H26" s="162"/>
      <c r="I26" s="162"/>
    </row>
    <row r="27" spans="1:9" s="12" customFormat="1" ht="43.5" customHeight="1" x14ac:dyDescent="0.2">
      <c r="A27" s="148" t="s">
        <v>19</v>
      </c>
      <c r="B27" s="148"/>
      <c r="C27" s="148"/>
      <c r="D27" s="148"/>
      <c r="E27" s="148"/>
      <c r="F27" s="148"/>
      <c r="G27" s="148"/>
      <c r="H27" s="148"/>
      <c r="I27" s="148"/>
    </row>
    <row r="28" spans="1:9" s="3" customFormat="1" ht="6.95" customHeight="1" thickBot="1" x14ac:dyDescent="0.25">
      <c r="B28" s="5"/>
      <c r="C28" s="5"/>
      <c r="D28" s="5"/>
      <c r="E28" s="5"/>
      <c r="F28" s="5"/>
      <c r="G28" s="5"/>
      <c r="H28" s="5"/>
      <c r="I28" s="5"/>
    </row>
    <row r="29" spans="1:9" s="3" customFormat="1" ht="12.75" x14ac:dyDescent="0.2">
      <c r="A29" s="168" t="s">
        <v>18</v>
      </c>
      <c r="B29" s="169"/>
      <c r="C29" s="169"/>
      <c r="D29" s="169"/>
      <c r="E29" s="169"/>
      <c r="F29" s="169"/>
      <c r="G29" s="169"/>
      <c r="H29" s="169"/>
      <c r="I29" s="170"/>
    </row>
    <row r="30" spans="1:9" s="3" customFormat="1" ht="13.5" thickBot="1" x14ac:dyDescent="0.25">
      <c r="A30" s="11" t="s">
        <v>17</v>
      </c>
      <c r="B30" s="10"/>
      <c r="C30" s="159" t="s">
        <v>16</v>
      </c>
      <c r="D30" s="160"/>
      <c r="E30" s="160"/>
      <c r="F30" s="160"/>
      <c r="G30" s="165"/>
      <c r="H30" s="166"/>
      <c r="I30" s="167"/>
    </row>
    <row r="31" spans="1:9" s="3" customFormat="1" ht="12.75" x14ac:dyDescent="0.2">
      <c r="A31" s="9" t="s">
        <v>15</v>
      </c>
      <c r="B31" s="8"/>
      <c r="C31" s="171" t="s">
        <v>14</v>
      </c>
      <c r="D31" s="172"/>
      <c r="E31" s="172"/>
      <c r="F31" s="173"/>
      <c r="G31" s="145" t="s">
        <v>13</v>
      </c>
      <c r="H31" s="146"/>
      <c r="I31" s="147"/>
    </row>
    <row r="32" spans="1:9" s="3" customFormat="1" ht="13.5" thickBot="1" x14ac:dyDescent="0.25">
      <c r="A32" s="7" t="s">
        <v>12</v>
      </c>
      <c r="B32" s="6"/>
      <c r="C32" s="142" t="s">
        <v>11</v>
      </c>
      <c r="D32" s="143"/>
      <c r="E32" s="143"/>
      <c r="F32" s="144"/>
      <c r="G32" s="150" t="s">
        <v>10</v>
      </c>
      <c r="H32" s="151"/>
      <c r="I32" s="152"/>
    </row>
    <row r="33" spans="1:9" s="3" customFormat="1" ht="6.95" customHeight="1" x14ac:dyDescent="0.2">
      <c r="D33" s="5"/>
      <c r="E33" s="5"/>
      <c r="F33" s="5"/>
      <c r="G33" s="4"/>
      <c r="H33" s="4"/>
      <c r="I33" s="4"/>
    </row>
    <row r="34" spans="1:9" s="3" customFormat="1" ht="12.75" customHeight="1" x14ac:dyDescent="0.2">
      <c r="A34" s="3" t="s">
        <v>9</v>
      </c>
      <c r="D34" s="5"/>
      <c r="E34" s="5"/>
      <c r="F34" s="5"/>
      <c r="G34" s="4"/>
      <c r="H34" s="4"/>
      <c r="I34" s="4"/>
    </row>
    <row r="35" spans="1:9" s="2" customFormat="1" ht="35.25" customHeight="1" x14ac:dyDescent="0.2">
      <c r="A35" s="2" t="s">
        <v>8</v>
      </c>
      <c r="B35" s="148" t="s">
        <v>7</v>
      </c>
      <c r="C35" s="149"/>
      <c r="D35" s="149"/>
      <c r="E35" s="149"/>
      <c r="F35" s="149"/>
      <c r="G35" s="149"/>
      <c r="H35" s="149"/>
      <c r="I35" s="149"/>
    </row>
    <row r="36" spans="1:9" s="2" customFormat="1" ht="24" customHeight="1" x14ac:dyDescent="0.2">
      <c r="A36" s="2" t="s">
        <v>6</v>
      </c>
      <c r="B36" s="148" t="s">
        <v>5</v>
      </c>
      <c r="C36" s="149"/>
      <c r="D36" s="149"/>
      <c r="E36" s="149"/>
      <c r="F36" s="149"/>
      <c r="G36" s="149"/>
      <c r="H36" s="149"/>
      <c r="I36" s="149"/>
    </row>
    <row r="37" spans="1:9" s="2" customFormat="1" ht="24" customHeight="1" x14ac:dyDescent="0.2">
      <c r="A37" s="2" t="s">
        <v>4</v>
      </c>
      <c r="B37" s="148" t="s">
        <v>3</v>
      </c>
      <c r="C37" s="149"/>
      <c r="D37" s="149"/>
      <c r="E37" s="149"/>
      <c r="F37" s="149"/>
      <c r="G37" s="149"/>
      <c r="H37" s="149"/>
      <c r="I37" s="149"/>
    </row>
    <row r="38" spans="1:9" s="2" customFormat="1" ht="12.75" x14ac:dyDescent="0.2">
      <c r="A38" s="2" t="s">
        <v>2</v>
      </c>
      <c r="B38" s="153" t="s">
        <v>1</v>
      </c>
      <c r="C38" s="154"/>
      <c r="D38" s="154"/>
      <c r="E38" s="154"/>
      <c r="F38" s="154"/>
      <c r="G38" s="154"/>
      <c r="H38" s="154"/>
      <c r="I38" s="154"/>
    </row>
    <row r="39" spans="1:9" s="2" customFormat="1" ht="47.25" customHeight="1" x14ac:dyDescent="0.2">
      <c r="A39" s="2" t="s">
        <v>0</v>
      </c>
      <c r="B39" s="148" t="s">
        <v>117</v>
      </c>
      <c r="C39" s="149"/>
      <c r="D39" s="149"/>
      <c r="E39" s="149"/>
      <c r="F39" s="149"/>
      <c r="G39" s="149"/>
      <c r="H39" s="149"/>
      <c r="I39" s="149"/>
    </row>
  </sheetData>
  <dataConsolidate/>
  <mergeCells count="20">
    <mergeCell ref="B38:I38"/>
    <mergeCell ref="B39:I39"/>
    <mergeCell ref="B35:I35"/>
    <mergeCell ref="A1:I1"/>
    <mergeCell ref="A11:B11"/>
    <mergeCell ref="C6:I6"/>
    <mergeCell ref="C30:F30"/>
    <mergeCell ref="A9:I9"/>
    <mergeCell ref="A26:I26"/>
    <mergeCell ref="F14:G17"/>
    <mergeCell ref="G30:I30"/>
    <mergeCell ref="A27:I27"/>
    <mergeCell ref="A29:I29"/>
    <mergeCell ref="A8:I8"/>
    <mergeCell ref="C31:F31"/>
    <mergeCell ref="C32:F32"/>
    <mergeCell ref="G31:I31"/>
    <mergeCell ref="B36:I36"/>
    <mergeCell ref="G32:I32"/>
    <mergeCell ref="B37:I37"/>
  </mergeCells>
  <conditionalFormatting sqref="C3:C5">
    <cfRule type="cellIs" dxfId="10" priority="1" stopIfTrue="1" operator="equal">
      <formula>0</formula>
    </cfRule>
  </conditionalFormatting>
  <pageMargins left="0.59055118110236227" right="0.59055118110236227" top="1.5748031496062993" bottom="0.19685039370078741" header="0.27559055118110237" footer="0.19685039370078741"/>
  <pageSetup paperSize="9" orientation="portrait" r:id="rId1"/>
  <headerFooter>
    <oddHeader>&amp;L&amp;G&amp;R&amp;G</oddHeader>
    <oddFooter>&amp;R&amp;8Seite 1/3</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2D4A7-8DC6-4FFB-9DDB-0025DD152179}">
  <dimension ref="A1:M186"/>
  <sheetViews>
    <sheetView zoomScaleNormal="100" workbookViewId="0">
      <selection sqref="A1:M1"/>
    </sheetView>
  </sheetViews>
  <sheetFormatPr baseColWidth="10" defaultRowHeight="12" x14ac:dyDescent="0.2"/>
  <cols>
    <col min="1" max="2" width="18.140625" style="1" customWidth="1"/>
    <col min="3" max="3" width="3.28515625" style="14" customWidth="1"/>
    <col min="4" max="4" width="6.28515625" style="14" customWidth="1"/>
    <col min="5" max="13" width="10.28515625" style="14" customWidth="1"/>
    <col min="14" max="16384" width="11.42578125" style="1"/>
  </cols>
  <sheetData>
    <row r="1" spans="1:13" s="13" customFormat="1" ht="12.75" x14ac:dyDescent="0.2">
      <c r="A1" s="155" t="s">
        <v>94</v>
      </c>
      <c r="B1" s="155"/>
      <c r="C1" s="155"/>
      <c r="D1" s="155"/>
      <c r="E1" s="155"/>
      <c r="F1" s="155"/>
      <c r="G1" s="155"/>
      <c r="H1" s="155"/>
      <c r="I1" s="155"/>
      <c r="J1" s="155"/>
      <c r="K1" s="155"/>
      <c r="L1" s="155"/>
      <c r="M1" s="155"/>
    </row>
    <row r="2" spans="1:13" s="13" customFormat="1" x14ac:dyDescent="0.2">
      <c r="C2" s="120"/>
      <c r="D2" s="120"/>
      <c r="E2" s="120"/>
      <c r="F2" s="120"/>
      <c r="G2" s="120"/>
      <c r="H2" s="120"/>
      <c r="I2" s="120"/>
      <c r="J2" s="120"/>
      <c r="K2" s="120"/>
      <c r="L2" s="120"/>
      <c r="M2" s="120"/>
    </row>
    <row r="3" spans="1:13" ht="18" customHeight="1" x14ac:dyDescent="0.2">
      <c r="A3" s="13" t="s">
        <v>42</v>
      </c>
      <c r="B3" s="192">
        <f>'1 Honorarans. und Einstufung'!C$3</f>
        <v>0</v>
      </c>
      <c r="C3" s="192"/>
      <c r="D3" s="192"/>
      <c r="E3" s="192"/>
      <c r="F3" s="192"/>
      <c r="G3" s="192"/>
      <c r="H3" s="192"/>
      <c r="I3" s="192"/>
      <c r="J3" s="192"/>
      <c r="K3" s="192"/>
      <c r="L3" s="192"/>
      <c r="M3" s="192"/>
    </row>
    <row r="4" spans="1:13" ht="18" customHeight="1" x14ac:dyDescent="0.2">
      <c r="A4" s="13" t="s">
        <v>41</v>
      </c>
      <c r="B4" s="193">
        <f>'1 Honorarans. und Einstufung'!C$4</f>
        <v>0</v>
      </c>
      <c r="C4" s="193"/>
      <c r="D4" s="193"/>
      <c r="E4" s="193"/>
      <c r="F4" s="193"/>
      <c r="G4" s="193"/>
      <c r="H4" s="193"/>
      <c r="I4" s="193"/>
      <c r="J4" s="193"/>
      <c r="K4" s="193"/>
      <c r="L4" s="193"/>
      <c r="M4" s="193"/>
    </row>
    <row r="5" spans="1:13" ht="18" customHeight="1" x14ac:dyDescent="0.2">
      <c r="A5" s="13" t="s">
        <v>40</v>
      </c>
      <c r="B5" s="192">
        <f>'1 Honorarans. und Einstufung'!C$5</f>
        <v>0</v>
      </c>
      <c r="C5" s="192"/>
      <c r="D5" s="192"/>
      <c r="E5" s="192"/>
      <c r="F5" s="192"/>
      <c r="G5" s="192"/>
      <c r="H5" s="192"/>
      <c r="I5" s="192"/>
      <c r="J5" s="192"/>
      <c r="K5" s="192"/>
      <c r="L5" s="192"/>
      <c r="M5" s="192"/>
    </row>
    <row r="6" spans="1:13" ht="18" customHeight="1" x14ac:dyDescent="0.2">
      <c r="A6" s="13" t="s">
        <v>39</v>
      </c>
      <c r="B6" s="192">
        <f>'1 Honorarans. und Einstufung'!C$6</f>
        <v>0</v>
      </c>
      <c r="C6" s="192"/>
      <c r="D6" s="192"/>
      <c r="E6" s="192"/>
      <c r="F6" s="192"/>
      <c r="G6" s="192"/>
      <c r="H6" s="192"/>
      <c r="I6" s="192"/>
      <c r="J6" s="192"/>
      <c r="K6" s="192"/>
      <c r="L6" s="192"/>
      <c r="M6" s="192"/>
    </row>
    <row r="7" spans="1:13" ht="12.75" customHeight="1" thickBot="1" x14ac:dyDescent="0.25">
      <c r="A7" s="13"/>
      <c r="B7" s="13"/>
      <c r="C7" s="15"/>
      <c r="D7" s="15"/>
      <c r="E7" s="15"/>
      <c r="F7" s="119"/>
      <c r="G7" s="119"/>
      <c r="H7" s="119"/>
      <c r="I7" s="119"/>
      <c r="J7" s="119"/>
      <c r="K7" s="119"/>
      <c r="L7" s="119"/>
      <c r="M7" s="119"/>
    </row>
    <row r="8" spans="1:13" s="118" customFormat="1" ht="13.5" customHeight="1" x14ac:dyDescent="0.2">
      <c r="A8" s="168" t="s">
        <v>17</v>
      </c>
      <c r="B8" s="203" t="s">
        <v>93</v>
      </c>
      <c r="C8" s="201" t="s">
        <v>92</v>
      </c>
      <c r="D8" s="199" t="s">
        <v>91</v>
      </c>
      <c r="E8" s="194" t="s">
        <v>90</v>
      </c>
      <c r="F8" s="195"/>
      <c r="G8" s="195"/>
      <c r="H8" s="195"/>
      <c r="I8" s="195"/>
      <c r="J8" s="195"/>
      <c r="K8" s="195"/>
      <c r="L8" s="196"/>
      <c r="M8" s="197" t="s">
        <v>89</v>
      </c>
    </row>
    <row r="9" spans="1:13" s="3" customFormat="1" ht="25.9" customHeight="1" thickBot="1" x14ac:dyDescent="0.25">
      <c r="A9" s="191"/>
      <c r="B9" s="204"/>
      <c r="C9" s="202"/>
      <c r="D9" s="200"/>
      <c r="E9" s="117" t="s">
        <v>88</v>
      </c>
      <c r="F9" s="117" t="s">
        <v>87</v>
      </c>
      <c r="G9" s="117" t="s">
        <v>86</v>
      </c>
      <c r="H9" s="117" t="s">
        <v>85</v>
      </c>
      <c r="I9" s="117" t="s">
        <v>84</v>
      </c>
      <c r="J9" s="117" t="s">
        <v>83</v>
      </c>
      <c r="K9" s="117" t="s">
        <v>82</v>
      </c>
      <c r="L9" s="116" t="s">
        <v>81</v>
      </c>
      <c r="M9" s="198"/>
    </row>
    <row r="10" spans="1:13" s="3" customFormat="1" ht="11.25" x14ac:dyDescent="0.2">
      <c r="A10" s="103" t="s">
        <v>80</v>
      </c>
      <c r="B10" s="106"/>
      <c r="C10" s="80"/>
      <c r="D10" s="75"/>
      <c r="E10" s="115"/>
      <c r="F10" s="114"/>
      <c r="G10" s="114"/>
      <c r="H10" s="114"/>
      <c r="I10" s="114"/>
      <c r="J10" s="114"/>
      <c r="K10" s="114"/>
      <c r="L10" s="113"/>
      <c r="M10" s="112"/>
    </row>
    <row r="11" spans="1:13" s="3" customFormat="1" ht="11.25" x14ac:dyDescent="0.2">
      <c r="A11" s="110"/>
      <c r="B11" s="109"/>
      <c r="C11" s="108"/>
      <c r="D11" s="92">
        <f>IF(C11="",0,VLOOKUP(C11,'1 Honorarans. und Einstufung'!B$12:C$22,2,FALSE))</f>
        <v>0</v>
      </c>
      <c r="E11" s="48"/>
      <c r="F11" s="95"/>
      <c r="G11" s="95"/>
      <c r="H11" s="95"/>
      <c r="I11" s="95"/>
      <c r="J11" s="95"/>
      <c r="K11" s="95"/>
      <c r="L11" s="111"/>
      <c r="M11" s="93">
        <f t="shared" ref="M11:M24" si="0">IF(D11="","",D11*SUM(E11:L11))</f>
        <v>0</v>
      </c>
    </row>
    <row r="12" spans="1:13" s="3" customFormat="1" ht="11.25" x14ac:dyDescent="0.2">
      <c r="A12" s="110"/>
      <c r="B12" s="109"/>
      <c r="C12" s="108"/>
      <c r="D12" s="92">
        <f>IF(C12="",0,VLOOKUP(C12,'1 Honorarans. und Einstufung'!B$12:C$22,2,FALSE))</f>
        <v>0</v>
      </c>
      <c r="E12" s="48"/>
      <c r="F12" s="95"/>
      <c r="G12" s="95"/>
      <c r="H12" s="95"/>
      <c r="I12" s="95"/>
      <c r="J12" s="95"/>
      <c r="K12" s="95"/>
      <c r="L12" s="111"/>
      <c r="M12" s="93">
        <f t="shared" si="0"/>
        <v>0</v>
      </c>
    </row>
    <row r="13" spans="1:13" s="3" customFormat="1" ht="11.25" x14ac:dyDescent="0.2">
      <c r="A13" s="110"/>
      <c r="B13" s="109"/>
      <c r="C13" s="108"/>
      <c r="D13" s="92">
        <f>IF(C13="",0,VLOOKUP(C13,'1 Honorarans. und Einstufung'!B$12:C$22,2,FALSE))</f>
        <v>0</v>
      </c>
      <c r="E13" s="48"/>
      <c r="F13" s="95"/>
      <c r="G13" s="95"/>
      <c r="H13" s="95"/>
      <c r="I13" s="95"/>
      <c r="J13" s="95"/>
      <c r="K13" s="95"/>
      <c r="L13" s="111"/>
      <c r="M13" s="93">
        <f t="shared" si="0"/>
        <v>0</v>
      </c>
    </row>
    <row r="14" spans="1:13" s="3" customFormat="1" ht="11.25" x14ac:dyDescent="0.2">
      <c r="A14" s="110"/>
      <c r="B14" s="109"/>
      <c r="C14" s="108"/>
      <c r="D14" s="92">
        <f>IF(C14="",0,VLOOKUP(C14,'1 Honorarans. und Einstufung'!B$12:C$22,2,FALSE))</f>
        <v>0</v>
      </c>
      <c r="E14" s="48"/>
      <c r="F14" s="95"/>
      <c r="G14" s="95"/>
      <c r="H14" s="95"/>
      <c r="I14" s="95"/>
      <c r="J14" s="95"/>
      <c r="K14" s="95"/>
      <c r="L14" s="111"/>
      <c r="M14" s="93">
        <f t="shared" si="0"/>
        <v>0</v>
      </c>
    </row>
    <row r="15" spans="1:13" s="3" customFormat="1" ht="11.25" x14ac:dyDescent="0.2">
      <c r="A15" s="110"/>
      <c r="B15" s="109"/>
      <c r="C15" s="108"/>
      <c r="D15" s="92">
        <f>IF(C15="",0,VLOOKUP(C15,'1 Honorarans. und Einstufung'!B$12:C$22,2,FALSE))</f>
        <v>0</v>
      </c>
      <c r="E15" s="48"/>
      <c r="F15" s="95"/>
      <c r="G15" s="95"/>
      <c r="H15" s="95"/>
      <c r="I15" s="95"/>
      <c r="J15" s="95"/>
      <c r="K15" s="95"/>
      <c r="L15" s="94"/>
      <c r="M15" s="93">
        <f t="shared" si="0"/>
        <v>0</v>
      </c>
    </row>
    <row r="16" spans="1:13" s="3" customFormat="1" ht="11.25" x14ac:dyDescent="0.2">
      <c r="A16" s="107"/>
      <c r="B16" s="106"/>
      <c r="C16" s="102"/>
      <c r="D16" s="90"/>
      <c r="E16" s="91"/>
      <c r="F16" s="105"/>
      <c r="G16" s="105"/>
      <c r="H16" s="105"/>
      <c r="I16" s="105"/>
      <c r="J16" s="105"/>
      <c r="K16" s="105"/>
      <c r="L16" s="104"/>
      <c r="M16" s="90" t="str">
        <f t="shared" si="0"/>
        <v/>
      </c>
    </row>
    <row r="17" spans="1:13" s="3" customFormat="1" ht="11.25" x14ac:dyDescent="0.2">
      <c r="A17" s="103" t="s">
        <v>79</v>
      </c>
      <c r="B17" s="84"/>
      <c r="C17" s="102"/>
      <c r="D17" s="98"/>
      <c r="E17" s="101"/>
      <c r="F17" s="100"/>
      <c r="G17" s="100"/>
      <c r="H17" s="100"/>
      <c r="I17" s="100"/>
      <c r="J17" s="100"/>
      <c r="K17" s="100"/>
      <c r="L17" s="99"/>
      <c r="M17" s="98" t="str">
        <f t="shared" si="0"/>
        <v/>
      </c>
    </row>
    <row r="18" spans="1:13" s="3" customFormat="1" ht="11.25" x14ac:dyDescent="0.2">
      <c r="A18" s="45" t="s">
        <v>78</v>
      </c>
      <c r="B18" s="97" t="s">
        <v>77</v>
      </c>
      <c r="C18" s="48" t="s">
        <v>34</v>
      </c>
      <c r="D18" s="92">
        <f>VLOOKUP(C18,'1 Honorarans. und Einstufung'!B$12:C$22,2,FALSE)</f>
        <v>0</v>
      </c>
      <c r="E18" s="96"/>
      <c r="F18" s="95"/>
      <c r="G18" s="95"/>
      <c r="H18" s="95"/>
      <c r="I18" s="95"/>
      <c r="J18" s="95"/>
      <c r="K18" s="95"/>
      <c r="L18" s="94"/>
      <c r="M18" s="93">
        <f t="shared" si="0"/>
        <v>0</v>
      </c>
    </row>
    <row r="19" spans="1:13" s="3" customFormat="1" ht="11.25" x14ac:dyDescent="0.2">
      <c r="A19" s="45" t="s">
        <v>78</v>
      </c>
      <c r="B19" s="97" t="s">
        <v>77</v>
      </c>
      <c r="C19" s="48" t="s">
        <v>32</v>
      </c>
      <c r="D19" s="92">
        <f>VLOOKUP(C19,'1 Honorarans. und Einstufung'!B$12:C$22,2,FALSE)</f>
        <v>0</v>
      </c>
      <c r="E19" s="96"/>
      <c r="F19" s="95"/>
      <c r="G19" s="95"/>
      <c r="H19" s="95"/>
      <c r="I19" s="95"/>
      <c r="J19" s="95"/>
      <c r="K19" s="95"/>
      <c r="L19" s="94"/>
      <c r="M19" s="93">
        <f t="shared" si="0"/>
        <v>0</v>
      </c>
    </row>
    <row r="20" spans="1:13" s="3" customFormat="1" ht="11.25" x14ac:dyDescent="0.2">
      <c r="A20" s="45" t="s">
        <v>78</v>
      </c>
      <c r="B20" s="97" t="s">
        <v>77</v>
      </c>
      <c r="C20" s="48" t="s">
        <v>29</v>
      </c>
      <c r="D20" s="92">
        <f>VLOOKUP(C20,'1 Honorarans. und Einstufung'!B$12:C$22,2,FALSE)</f>
        <v>0</v>
      </c>
      <c r="E20" s="96"/>
      <c r="F20" s="95"/>
      <c r="G20" s="95"/>
      <c r="H20" s="95"/>
      <c r="I20" s="95"/>
      <c r="J20" s="95"/>
      <c r="K20" s="95"/>
      <c r="L20" s="94"/>
      <c r="M20" s="93">
        <f t="shared" si="0"/>
        <v>0</v>
      </c>
    </row>
    <row r="21" spans="1:13" s="3" customFormat="1" ht="11.25" x14ac:dyDescent="0.2">
      <c r="A21" s="45" t="s">
        <v>78</v>
      </c>
      <c r="B21" s="97" t="s">
        <v>77</v>
      </c>
      <c r="C21" s="48" t="s">
        <v>27</v>
      </c>
      <c r="D21" s="92">
        <f>VLOOKUP(C21,'1 Honorarans. und Einstufung'!B$12:C$22,2,FALSE)</f>
        <v>0</v>
      </c>
      <c r="E21" s="96"/>
      <c r="F21" s="95"/>
      <c r="G21" s="95"/>
      <c r="H21" s="95"/>
      <c r="I21" s="95"/>
      <c r="J21" s="95"/>
      <c r="K21" s="95"/>
      <c r="L21" s="94"/>
      <c r="M21" s="93">
        <f t="shared" si="0"/>
        <v>0</v>
      </c>
    </row>
    <row r="22" spans="1:13" s="3" customFormat="1" ht="11.25" x14ac:dyDescent="0.2">
      <c r="A22" s="45" t="s">
        <v>78</v>
      </c>
      <c r="B22" s="97" t="s">
        <v>77</v>
      </c>
      <c r="C22" s="48" t="s">
        <v>26</v>
      </c>
      <c r="D22" s="92">
        <f>VLOOKUP(C22,'1 Honorarans. und Einstufung'!B$12:C$22,2,FALSE)</f>
        <v>0</v>
      </c>
      <c r="E22" s="96"/>
      <c r="F22" s="95"/>
      <c r="G22" s="95"/>
      <c r="H22" s="95"/>
      <c r="I22" s="95"/>
      <c r="J22" s="95"/>
      <c r="K22" s="95"/>
      <c r="L22" s="94"/>
      <c r="M22" s="93">
        <f t="shared" si="0"/>
        <v>0</v>
      </c>
    </row>
    <row r="23" spans="1:13" s="3" customFormat="1" ht="11.25" x14ac:dyDescent="0.2">
      <c r="A23" s="45" t="s">
        <v>78</v>
      </c>
      <c r="B23" s="97" t="s">
        <v>77</v>
      </c>
      <c r="C23" s="48" t="s">
        <v>25</v>
      </c>
      <c r="D23" s="92">
        <f>VLOOKUP(C23,'1 Honorarans. und Einstufung'!B$12:C$22,2,FALSE)</f>
        <v>0</v>
      </c>
      <c r="E23" s="96"/>
      <c r="F23" s="95"/>
      <c r="G23" s="95"/>
      <c r="H23" s="95"/>
      <c r="I23" s="95"/>
      <c r="J23" s="95"/>
      <c r="K23" s="95"/>
      <c r="L23" s="94"/>
      <c r="M23" s="93">
        <f t="shared" si="0"/>
        <v>0</v>
      </c>
    </row>
    <row r="24" spans="1:13" s="3" customFormat="1" thickBot="1" x14ac:dyDescent="0.25">
      <c r="A24" s="41" t="s">
        <v>78</v>
      </c>
      <c r="B24" s="74" t="s">
        <v>77</v>
      </c>
      <c r="C24" s="39" t="s">
        <v>24</v>
      </c>
      <c r="D24" s="92">
        <f>VLOOKUP(C24,'1 Honorarans. und Einstufung'!B$12:C$22,2,FALSE)</f>
        <v>0</v>
      </c>
      <c r="E24" s="91"/>
      <c r="F24" s="70"/>
      <c r="G24" s="70"/>
      <c r="H24" s="70"/>
      <c r="I24" s="70"/>
      <c r="J24" s="70"/>
      <c r="K24" s="70"/>
      <c r="L24" s="69"/>
      <c r="M24" s="90">
        <f t="shared" si="0"/>
        <v>0</v>
      </c>
    </row>
    <row r="25" spans="1:13" s="61" customFormat="1" ht="12.75" customHeight="1" x14ac:dyDescent="0.2">
      <c r="A25" s="175" t="s">
        <v>72</v>
      </c>
      <c r="B25" s="176"/>
      <c r="C25" s="176"/>
      <c r="D25" s="177"/>
      <c r="E25" s="67">
        <f t="shared" ref="E25:L25" si="1">SUM(E10:E24)</f>
        <v>0</v>
      </c>
      <c r="F25" s="66">
        <f t="shared" si="1"/>
        <v>0</v>
      </c>
      <c r="G25" s="66">
        <f t="shared" si="1"/>
        <v>0</v>
      </c>
      <c r="H25" s="66">
        <f t="shared" si="1"/>
        <v>0</v>
      </c>
      <c r="I25" s="66">
        <f t="shared" si="1"/>
        <v>0</v>
      </c>
      <c r="J25" s="66">
        <f t="shared" si="1"/>
        <v>0</v>
      </c>
      <c r="K25" s="66">
        <f t="shared" si="1"/>
        <v>0</v>
      </c>
      <c r="L25" s="89">
        <f t="shared" si="1"/>
        <v>0</v>
      </c>
      <c r="M25" s="88">
        <f>SUM(E25:L25)</f>
        <v>0</v>
      </c>
    </row>
    <row r="26" spans="1:13" s="61" customFormat="1" ht="13.5" customHeight="1" thickBot="1" x14ac:dyDescent="0.25">
      <c r="A26" s="178" t="s">
        <v>76</v>
      </c>
      <c r="B26" s="179"/>
      <c r="C26" s="179"/>
      <c r="D26" s="180"/>
      <c r="E26" s="87">
        <f>SUMPRODUCT(D10:D24,E10:E24)</f>
        <v>0</v>
      </c>
      <c r="F26" s="63">
        <f>SUMPRODUCT(D10:D24,F10:F24)</f>
        <v>0</v>
      </c>
      <c r="G26" s="63">
        <f>SUMPRODUCT(D10:D24,G10:G24)</f>
        <v>0</v>
      </c>
      <c r="H26" s="63">
        <f>SUMPRODUCT(D10:D24,H10:H24)</f>
        <v>0</v>
      </c>
      <c r="I26" s="63">
        <f>SUMPRODUCT(D10:D24,I10:I24)</f>
        <v>0</v>
      </c>
      <c r="J26" s="63">
        <f>SUMPRODUCT(D10:D24,J10:J24)</f>
        <v>0</v>
      </c>
      <c r="K26" s="63">
        <f>SUMPRODUCT(D10:D24,K10:K24)</f>
        <v>0</v>
      </c>
      <c r="L26" s="86">
        <f>SUMPRODUCT(D10:D24,L10:L24)</f>
        <v>0</v>
      </c>
      <c r="M26" s="85">
        <f>SUM(E26:L26)</f>
        <v>0</v>
      </c>
    </row>
    <row r="27" spans="1:13" s="3" customFormat="1" ht="6.95" customHeight="1" x14ac:dyDescent="0.2">
      <c r="C27" s="4"/>
      <c r="D27" s="4"/>
      <c r="E27" s="4"/>
      <c r="F27" s="4"/>
      <c r="G27" s="4"/>
      <c r="H27" s="4"/>
      <c r="I27" s="4"/>
      <c r="J27" s="4"/>
      <c r="K27" s="4"/>
      <c r="L27" s="4"/>
      <c r="M27" s="4"/>
    </row>
    <row r="28" spans="1:13" s="3" customFormat="1" thickBot="1" x14ac:dyDescent="0.25">
      <c r="A28" s="61" t="s">
        <v>75</v>
      </c>
      <c r="B28" s="84"/>
      <c r="C28" s="4"/>
      <c r="D28" s="82"/>
      <c r="E28" s="83"/>
      <c r="F28" s="83"/>
      <c r="G28" s="83"/>
      <c r="H28" s="83"/>
      <c r="I28" s="83"/>
      <c r="J28" s="83"/>
      <c r="K28" s="83"/>
      <c r="L28" s="83"/>
      <c r="M28" s="82" t="str">
        <f>IF(D28="","",D28*SUM(E28:L28))</f>
        <v/>
      </c>
    </row>
    <row r="29" spans="1:13" s="3" customFormat="1" ht="11.25" x14ac:dyDescent="0.2">
      <c r="A29" s="56" t="s">
        <v>74</v>
      </c>
      <c r="B29" s="81"/>
      <c r="C29" s="80"/>
      <c r="D29" s="79">
        <f>IF(OR(C29="",ISTEXT(VLOOKUP(C29,'1 Honorarans. und Einstufung'!B$12:C$22,2,FALSE))),0,VLOOKUP(C29,'1 Honorarans. und Einstufung'!B$12:C$22,2,FALSE))</f>
        <v>0</v>
      </c>
      <c r="E29" s="78"/>
      <c r="F29" s="77"/>
      <c r="G29" s="77"/>
      <c r="H29" s="77"/>
      <c r="I29" s="77"/>
      <c r="J29" s="77"/>
      <c r="K29" s="77"/>
      <c r="L29" s="76"/>
      <c r="M29" s="75">
        <f>IF(D29="","",D29*SUM(E29:L29)*12.5%)</f>
        <v>0</v>
      </c>
    </row>
    <row r="30" spans="1:13" s="3" customFormat="1" thickBot="1" x14ac:dyDescent="0.25">
      <c r="A30" s="41" t="s">
        <v>73</v>
      </c>
      <c r="B30" s="74"/>
      <c r="C30" s="73"/>
      <c r="D30" s="72">
        <f>IF(OR(C30="",ISTEXT(VLOOKUP(C30,'1 Honorarans. und Einstufung'!B$12:C$22,2,FALSE))),0,VLOOKUP(C30,'1 Honorarans. und Einstufung'!B$12:C$22,2,FALSE))</f>
        <v>0</v>
      </c>
      <c r="E30" s="71"/>
      <c r="F30" s="70"/>
      <c r="G30" s="70"/>
      <c r="H30" s="70"/>
      <c r="I30" s="70"/>
      <c r="J30" s="70"/>
      <c r="K30" s="70"/>
      <c r="L30" s="69"/>
      <c r="M30" s="68">
        <f>IF(D30="","",D30*SUM(E30:L30)*25%)</f>
        <v>0</v>
      </c>
    </row>
    <row r="31" spans="1:13" s="61" customFormat="1" ht="12.75" customHeight="1" x14ac:dyDescent="0.2">
      <c r="A31" s="175" t="s">
        <v>72</v>
      </c>
      <c r="B31" s="176"/>
      <c r="C31" s="176"/>
      <c r="D31" s="177"/>
      <c r="E31" s="67">
        <f t="shared" ref="E31:L31" si="2">SUM(E29:E30)</f>
        <v>0</v>
      </c>
      <c r="F31" s="66">
        <f t="shared" si="2"/>
        <v>0</v>
      </c>
      <c r="G31" s="66">
        <f t="shared" si="2"/>
        <v>0</v>
      </c>
      <c r="H31" s="66">
        <f t="shared" si="2"/>
        <v>0</v>
      </c>
      <c r="I31" s="66">
        <f t="shared" si="2"/>
        <v>0</v>
      </c>
      <c r="J31" s="66">
        <f t="shared" si="2"/>
        <v>0</v>
      </c>
      <c r="K31" s="66">
        <f t="shared" si="2"/>
        <v>0</v>
      </c>
      <c r="L31" s="65">
        <f t="shared" si="2"/>
        <v>0</v>
      </c>
      <c r="M31" s="64">
        <f>SUM(E31:L31)</f>
        <v>0</v>
      </c>
    </row>
    <row r="32" spans="1:13" s="61" customFormat="1" ht="13.5" customHeight="1" thickBot="1" x14ac:dyDescent="0.25">
      <c r="A32" s="178" t="s">
        <v>71</v>
      </c>
      <c r="B32" s="179"/>
      <c r="C32" s="179"/>
      <c r="D32" s="180"/>
      <c r="E32" s="63">
        <f t="shared" ref="E32:L32" si="3">12.5%*$D29*E29+25%*$D30*E30</f>
        <v>0</v>
      </c>
      <c r="F32" s="63">
        <f t="shared" si="3"/>
        <v>0</v>
      </c>
      <c r="G32" s="63">
        <f t="shared" si="3"/>
        <v>0</v>
      </c>
      <c r="H32" s="63">
        <f t="shared" si="3"/>
        <v>0</v>
      </c>
      <c r="I32" s="63">
        <f t="shared" si="3"/>
        <v>0</v>
      </c>
      <c r="J32" s="63">
        <f t="shared" si="3"/>
        <v>0</v>
      </c>
      <c r="K32" s="63">
        <f t="shared" si="3"/>
        <v>0</v>
      </c>
      <c r="L32" s="63">
        <f t="shared" si="3"/>
        <v>0</v>
      </c>
      <c r="M32" s="62">
        <f>SUM(E32:L32)</f>
        <v>0</v>
      </c>
    </row>
    <row r="33" spans="1:13" s="3" customFormat="1" ht="6.95" customHeight="1" x14ac:dyDescent="0.2">
      <c r="C33" s="4"/>
      <c r="D33" s="4"/>
      <c r="E33" s="4"/>
      <c r="F33" s="4"/>
      <c r="G33" s="4"/>
      <c r="H33" s="4"/>
      <c r="I33" s="4"/>
      <c r="J33" s="4"/>
      <c r="K33" s="4"/>
      <c r="L33" s="4"/>
      <c r="M33" s="4"/>
    </row>
    <row r="34" spans="1:13" s="3" customFormat="1" ht="11.25" x14ac:dyDescent="0.2">
      <c r="A34" s="174" t="s">
        <v>70</v>
      </c>
      <c r="B34" s="174"/>
      <c r="C34" s="174"/>
      <c r="D34" s="174"/>
      <c r="E34" s="174"/>
      <c r="F34" s="174"/>
      <c r="G34" s="174"/>
      <c r="H34" s="174"/>
      <c r="I34" s="174"/>
      <c r="J34" s="174"/>
      <c r="K34" s="174"/>
      <c r="L34" s="174"/>
      <c r="M34" s="174"/>
    </row>
    <row r="35" spans="1:13" s="3" customFormat="1" ht="11.25" x14ac:dyDescent="0.2">
      <c r="A35" s="60" t="s">
        <v>69</v>
      </c>
      <c r="B35" s="60"/>
      <c r="C35" s="60"/>
      <c r="D35" s="60"/>
      <c r="E35" s="60"/>
      <c r="F35" s="60"/>
      <c r="G35" s="60"/>
      <c r="H35" s="60"/>
      <c r="I35" s="60"/>
      <c r="J35" s="60"/>
      <c r="K35" s="60"/>
      <c r="L35" s="60"/>
      <c r="M35" s="60"/>
    </row>
    <row r="36" spans="1:13" s="3" customFormat="1" ht="11.25" x14ac:dyDescent="0.2">
      <c r="A36" s="174" t="s">
        <v>68</v>
      </c>
      <c r="B36" s="174"/>
      <c r="C36" s="174"/>
      <c r="D36" s="174"/>
      <c r="E36" s="174"/>
      <c r="F36" s="174"/>
      <c r="G36" s="174"/>
      <c r="H36" s="174"/>
      <c r="I36" s="174"/>
      <c r="J36" s="174"/>
      <c r="K36" s="174"/>
      <c r="L36" s="174"/>
      <c r="M36" s="174"/>
    </row>
    <row r="37" spans="1:13" s="3" customFormat="1" ht="6.95" customHeight="1" x14ac:dyDescent="0.2">
      <c r="A37" s="60"/>
      <c r="B37" s="60"/>
      <c r="C37" s="60"/>
      <c r="D37" s="60"/>
      <c r="E37" s="60"/>
      <c r="F37" s="60"/>
      <c r="G37" s="60"/>
      <c r="H37" s="60"/>
      <c r="I37" s="60"/>
      <c r="J37" s="60"/>
      <c r="K37" s="60"/>
      <c r="L37" s="60"/>
      <c r="M37" s="60"/>
    </row>
    <row r="38" spans="1:13" s="3" customFormat="1" ht="58.9" customHeight="1" x14ac:dyDescent="0.2">
      <c r="A38" s="148" t="s">
        <v>67</v>
      </c>
      <c r="B38" s="148"/>
      <c r="C38" s="148"/>
      <c r="D38" s="148"/>
      <c r="E38" s="148"/>
      <c r="F38" s="148"/>
      <c r="G38" s="148"/>
      <c r="H38" s="148"/>
      <c r="I38" s="148"/>
      <c r="J38" s="148"/>
      <c r="K38" s="148"/>
      <c r="L38" s="148"/>
      <c r="M38" s="148"/>
    </row>
    <row r="39" spans="1:13" s="3" customFormat="1" ht="34.5" customHeight="1" x14ac:dyDescent="0.2">
      <c r="A39" s="148" t="s">
        <v>66</v>
      </c>
      <c r="B39" s="148"/>
      <c r="C39" s="148"/>
      <c r="D39" s="148"/>
      <c r="E39" s="148"/>
      <c r="F39" s="148"/>
      <c r="G39" s="148"/>
      <c r="H39" s="148"/>
      <c r="I39" s="148"/>
      <c r="J39" s="148"/>
      <c r="K39" s="148"/>
      <c r="L39" s="148"/>
      <c r="M39" s="148"/>
    </row>
    <row r="40" spans="1:13" s="3" customFormat="1" ht="35.25" customHeight="1" x14ac:dyDescent="0.2">
      <c r="A40" s="148" t="s">
        <v>65</v>
      </c>
      <c r="B40" s="148"/>
      <c r="C40" s="148"/>
      <c r="D40" s="148"/>
      <c r="E40" s="148"/>
      <c r="F40" s="148"/>
      <c r="G40" s="148"/>
      <c r="H40" s="148"/>
      <c r="I40" s="148"/>
      <c r="J40" s="148"/>
      <c r="K40" s="148"/>
      <c r="L40" s="148"/>
      <c r="M40" s="148"/>
    </row>
    <row r="41" spans="1:13" ht="12" customHeight="1" x14ac:dyDescent="0.2">
      <c r="A41" s="35"/>
      <c r="B41" s="17"/>
      <c r="C41" s="17"/>
      <c r="D41" s="17"/>
      <c r="E41" s="17"/>
      <c r="F41" s="17"/>
      <c r="G41" s="17"/>
      <c r="H41" s="17"/>
      <c r="I41" s="17"/>
      <c r="J41" s="17"/>
      <c r="K41" s="17"/>
      <c r="L41" s="17"/>
      <c r="M41" s="17"/>
    </row>
    <row r="42" spans="1:13" s="13" customFormat="1" ht="12.75" customHeight="1" x14ac:dyDescent="0.2">
      <c r="A42" s="183" t="s">
        <v>64</v>
      </c>
      <c r="B42" s="183"/>
      <c r="C42" s="183"/>
      <c r="D42" s="183"/>
      <c r="E42" s="183"/>
      <c r="F42" s="183"/>
      <c r="G42" s="183"/>
      <c r="H42" s="183"/>
      <c r="I42" s="183"/>
      <c r="J42" s="183"/>
      <c r="K42" s="183"/>
      <c r="L42" s="183"/>
      <c r="M42" s="183"/>
    </row>
    <row r="43" spans="1:13" ht="38.25" customHeight="1" x14ac:dyDescent="0.2">
      <c r="A43" s="148" t="s">
        <v>63</v>
      </c>
      <c r="B43" s="148"/>
      <c r="C43" s="148"/>
      <c r="D43" s="148"/>
      <c r="E43" s="148"/>
      <c r="F43" s="148"/>
      <c r="G43" s="148"/>
      <c r="H43" s="148"/>
      <c r="I43" s="148"/>
      <c r="J43" s="148"/>
      <c r="K43" s="148"/>
      <c r="L43" s="148"/>
      <c r="M43" s="148"/>
    </row>
    <row r="44" spans="1:13" s="3" customFormat="1" ht="6.95" customHeight="1" thickBot="1" x14ac:dyDescent="0.25">
      <c r="A44" s="5"/>
      <c r="B44" s="5"/>
      <c r="C44" s="5"/>
      <c r="D44" s="5"/>
      <c r="E44" s="5"/>
      <c r="F44" s="5"/>
      <c r="G44" s="5"/>
      <c r="H44" s="5"/>
    </row>
    <row r="45" spans="1:13" s="3" customFormat="1" ht="34.5" customHeight="1" thickBot="1" x14ac:dyDescent="0.25">
      <c r="A45" s="181" t="s">
        <v>62</v>
      </c>
      <c r="B45" s="182"/>
      <c r="C45" s="182"/>
      <c r="D45" s="182"/>
      <c r="E45" s="182"/>
      <c r="F45" s="182"/>
      <c r="G45" s="182"/>
      <c r="H45" s="182"/>
      <c r="I45" s="184"/>
      <c r="J45" s="59" t="s">
        <v>61</v>
      </c>
      <c r="K45" s="59" t="s">
        <v>60</v>
      </c>
      <c r="L45" s="58" t="s">
        <v>59</v>
      </c>
      <c r="M45" s="57" t="s">
        <v>58</v>
      </c>
    </row>
    <row r="46" spans="1:13" s="3" customFormat="1" ht="12.75" customHeight="1" x14ac:dyDescent="0.2">
      <c r="A46" s="185" t="s">
        <v>57</v>
      </c>
      <c r="B46" s="186"/>
      <c r="C46" s="186"/>
      <c r="D46" s="186"/>
      <c r="E46" s="186"/>
      <c r="F46" s="186"/>
      <c r="G46" s="186"/>
      <c r="H46" s="186"/>
      <c r="I46" s="187"/>
      <c r="J46" s="55"/>
      <c r="K46" s="54" t="s">
        <v>45</v>
      </c>
      <c r="L46" s="53"/>
      <c r="M46" s="52" t="str">
        <f>IF(J46="","",J46*L46)</f>
        <v/>
      </c>
    </row>
    <row r="47" spans="1:13" s="3" customFormat="1" ht="12.75" customHeight="1" x14ac:dyDescent="0.2">
      <c r="A47" s="188" t="s">
        <v>56</v>
      </c>
      <c r="B47" s="189"/>
      <c r="C47" s="189"/>
      <c r="D47" s="189"/>
      <c r="E47" s="189"/>
      <c r="F47" s="189"/>
      <c r="G47" s="189"/>
      <c r="H47" s="189"/>
      <c r="I47" s="190"/>
      <c r="J47" s="40"/>
      <c r="K47" s="49" t="s">
        <v>45</v>
      </c>
      <c r="L47" s="43"/>
      <c r="M47" s="46" t="str">
        <f>IF(J47="","",J47*L47)</f>
        <v/>
      </c>
    </row>
    <row r="48" spans="1:13" s="3" customFormat="1" ht="12.75" customHeight="1" x14ac:dyDescent="0.2">
      <c r="A48" s="188"/>
      <c r="B48" s="189"/>
      <c r="C48" s="189"/>
      <c r="D48" s="189"/>
      <c r="E48" s="189"/>
      <c r="F48" s="189"/>
      <c r="G48" s="189"/>
      <c r="H48" s="189"/>
      <c r="I48" s="190"/>
      <c r="J48" s="51"/>
      <c r="K48" s="51"/>
      <c r="L48" s="50"/>
      <c r="M48" s="46"/>
    </row>
    <row r="49" spans="1:13" s="3" customFormat="1" ht="12.75" customHeight="1" x14ac:dyDescent="0.2">
      <c r="A49" s="188" t="s">
        <v>55</v>
      </c>
      <c r="B49" s="189"/>
      <c r="C49" s="189"/>
      <c r="D49" s="189"/>
      <c r="E49" s="189"/>
      <c r="F49" s="189"/>
      <c r="G49" s="189"/>
      <c r="H49" s="189"/>
      <c r="I49" s="190"/>
      <c r="J49" s="40"/>
      <c r="K49" s="48" t="s">
        <v>45</v>
      </c>
      <c r="L49" s="43"/>
      <c r="M49" s="46" t="str">
        <f>IF(J49="","",J49*L49)</f>
        <v/>
      </c>
    </row>
    <row r="50" spans="1:13" s="3" customFormat="1" ht="12.75" customHeight="1" x14ac:dyDescent="0.2">
      <c r="A50" s="188" t="s">
        <v>54</v>
      </c>
      <c r="B50" s="189"/>
      <c r="C50" s="189"/>
      <c r="D50" s="189"/>
      <c r="E50" s="189"/>
      <c r="F50" s="189"/>
      <c r="G50" s="189"/>
      <c r="H50" s="189"/>
      <c r="I50" s="190"/>
      <c r="J50" s="40"/>
      <c r="K50" s="48" t="s">
        <v>45</v>
      </c>
      <c r="L50" s="43"/>
      <c r="M50" s="46" t="str">
        <f>IF(J50="","",J50*L50)</f>
        <v/>
      </c>
    </row>
    <row r="51" spans="1:13" s="3" customFormat="1" ht="12.75" customHeight="1" x14ac:dyDescent="0.2">
      <c r="A51" s="188"/>
      <c r="B51" s="189"/>
      <c r="C51" s="189"/>
      <c r="D51" s="189"/>
      <c r="E51" s="189"/>
      <c r="F51" s="189"/>
      <c r="G51" s="189"/>
      <c r="H51" s="189"/>
      <c r="I51" s="190"/>
      <c r="J51" s="49"/>
      <c r="K51" s="51"/>
      <c r="L51" s="50"/>
      <c r="M51" s="46"/>
    </row>
    <row r="52" spans="1:13" s="3" customFormat="1" ht="12.75" customHeight="1" x14ac:dyDescent="0.2">
      <c r="A52" s="188" t="s">
        <v>53</v>
      </c>
      <c r="B52" s="189"/>
      <c r="C52" s="189"/>
      <c r="D52" s="189"/>
      <c r="E52" s="189"/>
      <c r="F52" s="189"/>
      <c r="G52" s="189"/>
      <c r="H52" s="189"/>
      <c r="I52" s="190"/>
      <c r="J52" s="40"/>
      <c r="K52" s="48" t="s">
        <v>49</v>
      </c>
      <c r="L52" s="43"/>
      <c r="M52" s="46" t="str">
        <f>IF(J52="","",J52*L52)</f>
        <v/>
      </c>
    </row>
    <row r="53" spans="1:13" s="3" customFormat="1" ht="12.75" customHeight="1" x14ac:dyDescent="0.2">
      <c r="A53" s="188" t="s">
        <v>52</v>
      </c>
      <c r="B53" s="189"/>
      <c r="C53" s="189"/>
      <c r="D53" s="189"/>
      <c r="E53" s="189"/>
      <c r="F53" s="189"/>
      <c r="G53" s="189"/>
      <c r="H53" s="189"/>
      <c r="I53" s="190"/>
      <c r="J53" s="40"/>
      <c r="K53" s="48" t="s">
        <v>49</v>
      </c>
      <c r="L53" s="43"/>
      <c r="M53" s="46" t="str">
        <f>IF(J53="","",J53*L53)</f>
        <v/>
      </c>
    </row>
    <row r="54" spans="1:13" s="3" customFormat="1" ht="12.75" customHeight="1" x14ac:dyDescent="0.2">
      <c r="A54" s="188"/>
      <c r="B54" s="189"/>
      <c r="C54" s="189"/>
      <c r="D54" s="189"/>
      <c r="E54" s="189"/>
      <c r="F54" s="189"/>
      <c r="G54" s="189"/>
      <c r="H54" s="189"/>
      <c r="I54" s="190"/>
      <c r="J54" s="49"/>
      <c r="K54" s="51"/>
      <c r="L54" s="50"/>
      <c r="M54" s="46"/>
    </row>
    <row r="55" spans="1:13" s="3" customFormat="1" ht="12.75" customHeight="1" x14ac:dyDescent="0.2">
      <c r="A55" s="188" t="s">
        <v>51</v>
      </c>
      <c r="B55" s="189"/>
      <c r="C55" s="189"/>
      <c r="D55" s="189"/>
      <c r="E55" s="189"/>
      <c r="F55" s="189"/>
      <c r="G55" s="189"/>
      <c r="H55" s="189"/>
      <c r="I55" s="190"/>
      <c r="J55" s="40"/>
      <c r="K55" s="48" t="s">
        <v>49</v>
      </c>
      <c r="L55" s="43"/>
      <c r="M55" s="46" t="str">
        <f>IF(J55="","",J55*L55)</f>
        <v/>
      </c>
    </row>
    <row r="56" spans="1:13" s="3" customFormat="1" ht="12.75" customHeight="1" x14ac:dyDescent="0.2">
      <c r="A56" s="188" t="s">
        <v>50</v>
      </c>
      <c r="B56" s="189"/>
      <c r="C56" s="189"/>
      <c r="D56" s="189"/>
      <c r="E56" s="189"/>
      <c r="F56" s="189"/>
      <c r="G56" s="189"/>
      <c r="H56" s="189"/>
      <c r="I56" s="190"/>
      <c r="J56" s="40"/>
      <c r="K56" s="48" t="s">
        <v>49</v>
      </c>
      <c r="L56" s="43"/>
      <c r="M56" s="46" t="str">
        <f>IF(J56="","",J56*L56)</f>
        <v/>
      </c>
    </row>
    <row r="57" spans="1:13" s="3" customFormat="1" ht="12.75" customHeight="1" x14ac:dyDescent="0.2">
      <c r="A57" s="188"/>
      <c r="B57" s="189"/>
      <c r="C57" s="189"/>
      <c r="D57" s="189"/>
      <c r="E57" s="189"/>
      <c r="F57" s="189"/>
      <c r="G57" s="189"/>
      <c r="H57" s="189"/>
      <c r="I57" s="190"/>
      <c r="J57" s="49"/>
      <c r="K57" s="48"/>
      <c r="L57" s="47"/>
      <c r="M57" s="46"/>
    </row>
    <row r="58" spans="1:13" s="3" customFormat="1" ht="12.75" customHeight="1" x14ac:dyDescent="0.2">
      <c r="A58" s="188" t="s">
        <v>48</v>
      </c>
      <c r="B58" s="189"/>
      <c r="C58" s="189"/>
      <c r="D58" s="189"/>
      <c r="E58" s="189"/>
      <c r="F58" s="189"/>
      <c r="G58" s="189"/>
      <c r="H58" s="189"/>
      <c r="I58" s="190"/>
      <c r="J58" s="40"/>
      <c r="K58" s="48" t="s">
        <v>45</v>
      </c>
      <c r="L58" s="43"/>
      <c r="M58" s="46" t="str">
        <f>IF(J58="","",J58*L58)</f>
        <v/>
      </c>
    </row>
    <row r="59" spans="1:13" s="3" customFormat="1" ht="12.75" customHeight="1" x14ac:dyDescent="0.2">
      <c r="A59" s="188"/>
      <c r="B59" s="189"/>
      <c r="C59" s="189"/>
      <c r="D59" s="189"/>
      <c r="E59" s="189"/>
      <c r="F59" s="189"/>
      <c r="G59" s="189"/>
      <c r="H59" s="189"/>
      <c r="I59" s="190"/>
      <c r="J59" s="49"/>
      <c r="K59" s="48"/>
      <c r="L59" s="47"/>
      <c r="M59" s="46"/>
    </row>
    <row r="60" spans="1:13" s="3" customFormat="1" ht="12.75" customHeight="1" x14ac:dyDescent="0.2">
      <c r="A60" s="188" t="s">
        <v>47</v>
      </c>
      <c r="B60" s="189"/>
      <c r="C60" s="189"/>
      <c r="D60" s="189"/>
      <c r="E60" s="189"/>
      <c r="F60" s="189"/>
      <c r="G60" s="189"/>
      <c r="H60" s="189"/>
      <c r="I60" s="190"/>
      <c r="J60" s="40"/>
      <c r="K60" s="44" t="s">
        <v>45</v>
      </c>
      <c r="L60" s="43"/>
      <c r="M60" s="42" t="str">
        <f>IF(J60="","",J60*L60)</f>
        <v/>
      </c>
    </row>
    <row r="61" spans="1:13" s="3" customFormat="1" ht="12.75" customHeight="1" thickBot="1" x14ac:dyDescent="0.25">
      <c r="A61" s="205" t="s">
        <v>46</v>
      </c>
      <c r="B61" s="206"/>
      <c r="C61" s="206"/>
      <c r="D61" s="206"/>
      <c r="E61" s="206"/>
      <c r="F61" s="206"/>
      <c r="G61" s="206"/>
      <c r="H61" s="206"/>
      <c r="I61" s="207"/>
      <c r="J61" s="40"/>
      <c r="K61" s="39" t="s">
        <v>45</v>
      </c>
      <c r="L61" s="38"/>
      <c r="M61" s="37" t="str">
        <f>IF(J61="","",J61*L61)</f>
        <v/>
      </c>
    </row>
    <row r="62" spans="1:13" s="3" customFormat="1" ht="13.5" customHeight="1" thickBot="1" x14ac:dyDescent="0.25">
      <c r="A62" s="181" t="s">
        <v>44</v>
      </c>
      <c r="B62" s="182"/>
      <c r="C62" s="182"/>
      <c r="D62" s="182"/>
      <c r="E62" s="182"/>
      <c r="F62" s="182"/>
      <c r="G62" s="182"/>
      <c r="H62" s="182"/>
      <c r="I62" s="182"/>
      <c r="J62" s="182"/>
      <c r="K62" s="182"/>
      <c r="L62" s="182"/>
      <c r="M62" s="36">
        <f>SUM(M46:M61)</f>
        <v>0</v>
      </c>
    </row>
    <row r="63" spans="1:13" ht="18" customHeight="1" x14ac:dyDescent="0.2">
      <c r="A63" s="35"/>
      <c r="B63" s="17"/>
      <c r="C63" s="17"/>
      <c r="D63" s="17"/>
      <c r="E63" s="17"/>
      <c r="F63" s="17"/>
      <c r="G63" s="17"/>
      <c r="H63" s="17"/>
      <c r="I63" s="17"/>
      <c r="J63" s="17"/>
      <c r="K63" s="17"/>
      <c r="L63" s="17"/>
      <c r="M63" s="17"/>
    </row>
    <row r="64" spans="1:13" s="3" customFormat="1" ht="11.25" x14ac:dyDescent="0.2">
      <c r="C64" s="4"/>
      <c r="D64" s="4"/>
      <c r="E64" s="4"/>
      <c r="F64" s="4"/>
      <c r="G64" s="4"/>
      <c r="H64" s="4"/>
      <c r="I64" s="4"/>
      <c r="J64" s="4"/>
      <c r="K64" s="4"/>
      <c r="L64" s="4"/>
      <c r="M64" s="4"/>
    </row>
    <row r="65" spans="3:13" s="3" customFormat="1" ht="11.25" x14ac:dyDescent="0.2">
      <c r="C65" s="4"/>
      <c r="D65" s="4"/>
      <c r="E65" s="4"/>
      <c r="F65" s="4"/>
      <c r="G65" s="4"/>
      <c r="H65" s="4"/>
      <c r="I65" s="4"/>
      <c r="J65" s="4"/>
      <c r="K65" s="4"/>
      <c r="L65" s="4"/>
      <c r="M65" s="4"/>
    </row>
    <row r="66" spans="3:13" s="3" customFormat="1" ht="11.25" x14ac:dyDescent="0.2">
      <c r="C66" s="4"/>
      <c r="D66" s="4"/>
      <c r="E66" s="4"/>
      <c r="F66" s="4"/>
      <c r="G66" s="4"/>
      <c r="H66" s="4"/>
      <c r="I66" s="4"/>
      <c r="J66" s="4"/>
      <c r="K66" s="4"/>
      <c r="L66" s="4"/>
      <c r="M66" s="4"/>
    </row>
    <row r="67" spans="3:13" s="3" customFormat="1" ht="11.25" x14ac:dyDescent="0.2">
      <c r="C67" s="4"/>
      <c r="D67" s="4"/>
      <c r="E67" s="4"/>
      <c r="F67" s="4"/>
      <c r="G67" s="4"/>
      <c r="H67" s="4"/>
      <c r="I67" s="4"/>
      <c r="J67" s="4"/>
      <c r="K67" s="4"/>
      <c r="L67" s="4"/>
      <c r="M67" s="4"/>
    </row>
    <row r="68" spans="3:13" s="3" customFormat="1" ht="11.25" x14ac:dyDescent="0.2">
      <c r="C68" s="4"/>
      <c r="D68" s="4"/>
      <c r="E68" s="4"/>
      <c r="F68" s="4"/>
      <c r="G68" s="4"/>
      <c r="H68" s="4"/>
      <c r="I68" s="4"/>
      <c r="J68" s="4"/>
      <c r="K68" s="4"/>
      <c r="L68" s="4"/>
      <c r="M68" s="4"/>
    </row>
    <row r="69" spans="3:13" s="3" customFormat="1" ht="11.25" x14ac:dyDescent="0.2">
      <c r="C69" s="4"/>
      <c r="D69" s="4"/>
      <c r="E69" s="4"/>
      <c r="F69" s="4"/>
      <c r="G69" s="4"/>
      <c r="H69" s="4"/>
      <c r="I69" s="4"/>
      <c r="J69" s="4"/>
      <c r="K69" s="4"/>
      <c r="L69" s="4"/>
      <c r="M69" s="4"/>
    </row>
    <row r="70" spans="3:13" s="3" customFormat="1" ht="11.25" x14ac:dyDescent="0.2">
      <c r="C70" s="4"/>
      <c r="D70" s="4"/>
      <c r="E70" s="4"/>
      <c r="F70" s="4"/>
      <c r="G70" s="4"/>
      <c r="H70" s="4"/>
      <c r="I70" s="4"/>
      <c r="J70" s="4"/>
      <c r="K70" s="4"/>
      <c r="L70" s="4"/>
      <c r="M70" s="4"/>
    </row>
    <row r="71" spans="3:13" s="3" customFormat="1" ht="11.25" x14ac:dyDescent="0.2">
      <c r="C71" s="4"/>
      <c r="D71" s="4"/>
      <c r="E71" s="4"/>
      <c r="F71" s="4"/>
      <c r="G71" s="4"/>
      <c r="H71" s="4"/>
      <c r="I71" s="4"/>
      <c r="J71" s="4"/>
      <c r="K71" s="4"/>
      <c r="L71" s="4"/>
      <c r="M71" s="4"/>
    </row>
    <row r="72" spans="3:13" s="3" customFormat="1" ht="11.25" x14ac:dyDescent="0.2">
      <c r="C72" s="4"/>
      <c r="D72" s="4"/>
      <c r="E72" s="4"/>
      <c r="F72" s="4"/>
      <c r="G72" s="4"/>
      <c r="H72" s="4"/>
      <c r="I72" s="4"/>
      <c r="J72" s="4"/>
      <c r="K72" s="4"/>
      <c r="L72" s="4"/>
      <c r="M72" s="4"/>
    </row>
    <row r="73" spans="3:13" s="3" customFormat="1" ht="11.25" x14ac:dyDescent="0.2">
      <c r="C73" s="4"/>
      <c r="D73" s="4"/>
      <c r="E73" s="4"/>
      <c r="F73" s="4"/>
      <c r="G73" s="4"/>
      <c r="H73" s="4"/>
      <c r="I73" s="4"/>
      <c r="J73" s="4"/>
      <c r="K73" s="4"/>
      <c r="L73" s="4"/>
      <c r="M73" s="4"/>
    </row>
    <row r="74" spans="3:13" s="3" customFormat="1" ht="11.25" x14ac:dyDescent="0.2">
      <c r="C74" s="4"/>
      <c r="D74" s="4"/>
      <c r="E74" s="4"/>
      <c r="F74" s="4"/>
      <c r="G74" s="4"/>
      <c r="H74" s="4"/>
      <c r="I74" s="4"/>
      <c r="J74" s="4"/>
      <c r="K74" s="4"/>
      <c r="L74" s="4"/>
      <c r="M74" s="4"/>
    </row>
    <row r="75" spans="3:13" s="3" customFormat="1" ht="11.25" x14ac:dyDescent="0.2">
      <c r="C75" s="4"/>
      <c r="D75" s="4"/>
      <c r="E75" s="4"/>
      <c r="F75" s="4"/>
      <c r="G75" s="4"/>
      <c r="H75" s="4"/>
      <c r="I75" s="4"/>
      <c r="J75" s="4"/>
      <c r="K75" s="4"/>
      <c r="L75" s="4"/>
      <c r="M75" s="4"/>
    </row>
    <row r="76" spans="3:13" s="3" customFormat="1" ht="11.25" x14ac:dyDescent="0.2">
      <c r="C76" s="4"/>
      <c r="D76" s="4"/>
      <c r="E76" s="4"/>
      <c r="F76" s="4"/>
      <c r="G76" s="4"/>
      <c r="H76" s="4"/>
      <c r="I76" s="4"/>
      <c r="J76" s="4"/>
      <c r="K76" s="4"/>
      <c r="L76" s="4"/>
      <c r="M76" s="4"/>
    </row>
    <row r="77" spans="3:13" s="3" customFormat="1" ht="11.25" x14ac:dyDescent="0.2">
      <c r="C77" s="4"/>
      <c r="D77" s="4"/>
      <c r="E77" s="4"/>
      <c r="F77" s="4"/>
      <c r="G77" s="4"/>
      <c r="H77" s="4"/>
      <c r="I77" s="4"/>
      <c r="J77" s="4"/>
      <c r="K77" s="4"/>
      <c r="L77" s="4"/>
      <c r="M77" s="4"/>
    </row>
    <row r="78" spans="3:13" s="3" customFormat="1" ht="11.25" x14ac:dyDescent="0.2">
      <c r="C78" s="4"/>
      <c r="D78" s="4"/>
      <c r="E78" s="4"/>
      <c r="F78" s="4"/>
      <c r="G78" s="4"/>
      <c r="H78" s="4"/>
      <c r="I78" s="4"/>
      <c r="J78" s="4"/>
      <c r="K78" s="4"/>
      <c r="L78" s="4"/>
      <c r="M78" s="4"/>
    </row>
    <row r="79" spans="3:13" s="3" customFormat="1" ht="11.25" x14ac:dyDescent="0.2">
      <c r="C79" s="4"/>
      <c r="D79" s="4"/>
      <c r="E79" s="4"/>
      <c r="F79" s="4"/>
      <c r="G79" s="4"/>
      <c r="H79" s="4"/>
      <c r="I79" s="4"/>
      <c r="J79" s="4"/>
      <c r="K79" s="4"/>
      <c r="L79" s="4"/>
      <c r="M79" s="4"/>
    </row>
    <row r="80" spans="3:13" s="3" customFormat="1" ht="11.25" x14ac:dyDescent="0.2">
      <c r="C80" s="4"/>
      <c r="D80" s="4"/>
      <c r="E80" s="4"/>
      <c r="F80" s="4"/>
      <c r="G80" s="4"/>
      <c r="H80" s="4"/>
      <c r="I80" s="4"/>
      <c r="J80" s="4"/>
      <c r="K80" s="4"/>
      <c r="L80" s="4"/>
      <c r="M80" s="4"/>
    </row>
    <row r="81" spans="3:13" s="3" customFormat="1" ht="11.25" x14ac:dyDescent="0.2">
      <c r="C81" s="4"/>
      <c r="D81" s="4"/>
      <c r="E81" s="4"/>
      <c r="F81" s="4"/>
      <c r="G81" s="4"/>
      <c r="H81" s="4"/>
      <c r="I81" s="4"/>
      <c r="J81" s="4"/>
      <c r="K81" s="4"/>
      <c r="L81" s="4"/>
      <c r="M81" s="4"/>
    </row>
    <row r="82" spans="3:13" s="3" customFormat="1" ht="11.25" x14ac:dyDescent="0.2">
      <c r="C82" s="4"/>
      <c r="D82" s="4"/>
      <c r="E82" s="4"/>
      <c r="F82" s="4"/>
      <c r="G82" s="4"/>
      <c r="H82" s="4"/>
      <c r="I82" s="4"/>
      <c r="J82" s="4"/>
      <c r="K82" s="4"/>
      <c r="L82" s="4"/>
      <c r="M82" s="4"/>
    </row>
    <row r="83" spans="3:13" s="3" customFormat="1" ht="11.25" x14ac:dyDescent="0.2">
      <c r="C83" s="4"/>
      <c r="D83" s="4"/>
      <c r="E83" s="4"/>
      <c r="F83" s="4"/>
      <c r="G83" s="4"/>
      <c r="H83" s="4"/>
      <c r="I83" s="4"/>
      <c r="J83" s="4"/>
      <c r="K83" s="4"/>
      <c r="L83" s="4"/>
      <c r="M83" s="4"/>
    </row>
    <row r="84" spans="3:13" s="3" customFormat="1" ht="11.25" x14ac:dyDescent="0.2">
      <c r="C84" s="4"/>
      <c r="D84" s="4"/>
      <c r="E84" s="4"/>
      <c r="F84" s="4"/>
      <c r="G84" s="4"/>
      <c r="H84" s="4"/>
      <c r="I84" s="4"/>
      <c r="J84" s="4"/>
      <c r="K84" s="4"/>
      <c r="L84" s="4"/>
      <c r="M84" s="4"/>
    </row>
    <row r="85" spans="3:13" s="3" customFormat="1" ht="11.25" x14ac:dyDescent="0.2">
      <c r="C85" s="4"/>
      <c r="D85" s="4"/>
      <c r="E85" s="4"/>
      <c r="F85" s="4"/>
      <c r="G85" s="4"/>
      <c r="H85" s="4"/>
      <c r="I85" s="4"/>
      <c r="J85" s="4"/>
      <c r="K85" s="4"/>
      <c r="L85" s="4"/>
      <c r="M85" s="4"/>
    </row>
    <row r="86" spans="3:13" s="3" customFormat="1" ht="11.25" x14ac:dyDescent="0.2">
      <c r="C86" s="4"/>
      <c r="D86" s="4"/>
      <c r="E86" s="4"/>
      <c r="F86" s="4"/>
      <c r="G86" s="4"/>
      <c r="H86" s="4"/>
      <c r="I86" s="4"/>
      <c r="J86" s="4"/>
      <c r="K86" s="4"/>
      <c r="L86" s="4"/>
      <c r="M86" s="4"/>
    </row>
    <row r="87" spans="3:13" s="3" customFormat="1" ht="11.25" x14ac:dyDescent="0.2">
      <c r="C87" s="4"/>
      <c r="D87" s="4"/>
      <c r="E87" s="4"/>
      <c r="F87" s="4"/>
      <c r="G87" s="4"/>
      <c r="H87" s="4"/>
      <c r="I87" s="4"/>
      <c r="J87" s="4"/>
      <c r="K87" s="4"/>
      <c r="L87" s="4"/>
      <c r="M87" s="4"/>
    </row>
    <row r="88" spans="3:13" s="3" customFormat="1" ht="11.25" x14ac:dyDescent="0.2">
      <c r="C88" s="4"/>
      <c r="D88" s="4"/>
      <c r="E88" s="4"/>
      <c r="F88" s="4"/>
      <c r="G88" s="4"/>
      <c r="H88" s="4"/>
      <c r="I88" s="4"/>
      <c r="J88" s="4"/>
      <c r="K88" s="4"/>
      <c r="L88" s="4"/>
      <c r="M88" s="4"/>
    </row>
    <row r="89" spans="3:13" s="3" customFormat="1" ht="11.25" x14ac:dyDescent="0.2">
      <c r="C89" s="4"/>
      <c r="D89" s="4"/>
      <c r="E89" s="4"/>
      <c r="F89" s="4"/>
      <c r="G89" s="4"/>
      <c r="H89" s="4"/>
      <c r="I89" s="4"/>
      <c r="J89" s="4"/>
      <c r="K89" s="4"/>
      <c r="L89" s="4"/>
      <c r="M89" s="4"/>
    </row>
    <row r="90" spans="3:13" s="3" customFormat="1" ht="11.25" x14ac:dyDescent="0.2">
      <c r="C90" s="4"/>
      <c r="D90" s="4"/>
      <c r="E90" s="4"/>
      <c r="F90" s="4"/>
      <c r="G90" s="4"/>
      <c r="H90" s="4"/>
      <c r="I90" s="4"/>
      <c r="J90" s="4"/>
      <c r="K90" s="4"/>
      <c r="L90" s="4"/>
      <c r="M90" s="4"/>
    </row>
    <row r="91" spans="3:13" s="3" customFormat="1" ht="11.25" x14ac:dyDescent="0.2">
      <c r="C91" s="4"/>
      <c r="D91" s="4"/>
      <c r="E91" s="4"/>
      <c r="F91" s="4"/>
      <c r="G91" s="4"/>
      <c r="H91" s="4"/>
      <c r="I91" s="4"/>
      <c r="J91" s="4"/>
      <c r="K91" s="4"/>
      <c r="L91" s="4"/>
      <c r="M91" s="4"/>
    </row>
    <row r="92" spans="3:13" s="3" customFormat="1" ht="11.25" x14ac:dyDescent="0.2">
      <c r="C92" s="4"/>
      <c r="D92" s="4"/>
      <c r="E92" s="4"/>
      <c r="F92" s="4"/>
      <c r="G92" s="4"/>
      <c r="H92" s="4"/>
      <c r="I92" s="4"/>
      <c r="J92" s="4"/>
      <c r="K92" s="4"/>
      <c r="L92" s="4"/>
      <c r="M92" s="4"/>
    </row>
    <row r="93" spans="3:13" s="3" customFormat="1" ht="11.25" x14ac:dyDescent="0.2">
      <c r="C93" s="4"/>
      <c r="D93" s="4"/>
      <c r="E93" s="4"/>
      <c r="F93" s="4"/>
      <c r="G93" s="4"/>
      <c r="H93" s="4"/>
      <c r="I93" s="4"/>
      <c r="J93" s="4"/>
      <c r="K93" s="4"/>
      <c r="L93" s="4"/>
      <c r="M93" s="4"/>
    </row>
    <row r="94" spans="3:13" s="3" customFormat="1" ht="11.25" x14ac:dyDescent="0.2">
      <c r="C94" s="4"/>
      <c r="D94" s="4"/>
      <c r="E94" s="4"/>
      <c r="F94" s="4"/>
      <c r="G94" s="4"/>
      <c r="H94" s="4"/>
      <c r="I94" s="4"/>
      <c r="J94" s="4"/>
      <c r="K94" s="4"/>
      <c r="L94" s="4"/>
      <c r="M94" s="4"/>
    </row>
    <row r="95" spans="3:13" s="3" customFormat="1" ht="11.25" x14ac:dyDescent="0.2">
      <c r="C95" s="4"/>
      <c r="D95" s="4"/>
      <c r="E95" s="4"/>
      <c r="F95" s="4"/>
      <c r="G95" s="4"/>
      <c r="H95" s="4"/>
      <c r="I95" s="4"/>
      <c r="J95" s="4"/>
      <c r="K95" s="4"/>
      <c r="L95" s="4"/>
      <c r="M95" s="4"/>
    </row>
    <row r="96" spans="3:13" s="3" customFormat="1" ht="11.25" x14ac:dyDescent="0.2">
      <c r="C96" s="4"/>
      <c r="D96" s="4"/>
      <c r="E96" s="4"/>
      <c r="F96" s="4"/>
      <c r="G96" s="4"/>
      <c r="H96" s="4"/>
      <c r="I96" s="4"/>
      <c r="J96" s="4"/>
      <c r="K96" s="4"/>
      <c r="L96" s="4"/>
      <c r="M96" s="4"/>
    </row>
    <row r="97" spans="3:13" s="3" customFormat="1" ht="11.25" x14ac:dyDescent="0.2">
      <c r="C97" s="4"/>
      <c r="D97" s="4"/>
      <c r="E97" s="4"/>
      <c r="F97" s="4"/>
      <c r="G97" s="4"/>
      <c r="H97" s="4"/>
      <c r="I97" s="4"/>
      <c r="J97" s="4"/>
      <c r="K97" s="4"/>
      <c r="L97" s="4"/>
      <c r="M97" s="4"/>
    </row>
    <row r="98" spans="3:13" s="3" customFormat="1" ht="11.25" x14ac:dyDescent="0.2">
      <c r="C98" s="4"/>
      <c r="D98" s="4"/>
      <c r="E98" s="4"/>
      <c r="F98" s="4"/>
      <c r="G98" s="4"/>
      <c r="H98" s="4"/>
      <c r="I98" s="4"/>
      <c r="J98" s="4"/>
      <c r="K98" s="4"/>
      <c r="L98" s="4"/>
      <c r="M98" s="4"/>
    </row>
    <row r="99" spans="3:13" s="3" customFormat="1" ht="11.25" x14ac:dyDescent="0.2">
      <c r="C99" s="4"/>
      <c r="D99" s="4"/>
      <c r="E99" s="4"/>
      <c r="F99" s="4"/>
      <c r="G99" s="4"/>
      <c r="H99" s="4"/>
      <c r="I99" s="4"/>
      <c r="J99" s="4"/>
      <c r="K99" s="4"/>
      <c r="L99" s="4"/>
      <c r="M99" s="4"/>
    </row>
    <row r="100" spans="3:13" s="3" customFormat="1" ht="11.25" x14ac:dyDescent="0.2">
      <c r="C100" s="4"/>
      <c r="D100" s="4"/>
      <c r="E100" s="4"/>
      <c r="F100" s="4"/>
      <c r="G100" s="4"/>
      <c r="H100" s="4"/>
      <c r="I100" s="4"/>
      <c r="J100" s="4"/>
      <c r="K100" s="4"/>
      <c r="L100" s="4"/>
      <c r="M100" s="4"/>
    </row>
    <row r="101" spans="3:13" s="3" customFormat="1" ht="11.25" x14ac:dyDescent="0.2">
      <c r="C101" s="4"/>
      <c r="D101" s="4"/>
      <c r="E101" s="4"/>
      <c r="F101" s="4"/>
      <c r="G101" s="4"/>
      <c r="H101" s="4"/>
      <c r="I101" s="4"/>
      <c r="J101" s="4"/>
      <c r="K101" s="4"/>
      <c r="L101" s="4"/>
      <c r="M101" s="4"/>
    </row>
    <row r="102" spans="3:13" s="3" customFormat="1" ht="11.25" x14ac:dyDescent="0.2">
      <c r="C102" s="4"/>
      <c r="D102" s="4"/>
      <c r="E102" s="4"/>
      <c r="F102" s="4"/>
      <c r="G102" s="4"/>
      <c r="H102" s="4"/>
      <c r="I102" s="4"/>
      <c r="J102" s="4"/>
      <c r="K102" s="4"/>
      <c r="L102" s="4"/>
      <c r="M102" s="4"/>
    </row>
    <row r="103" spans="3:13" s="3" customFormat="1" ht="11.25" x14ac:dyDescent="0.2">
      <c r="C103" s="4"/>
      <c r="D103" s="4"/>
      <c r="E103" s="4"/>
      <c r="F103" s="4"/>
      <c r="G103" s="4"/>
      <c r="H103" s="4"/>
      <c r="I103" s="4"/>
      <c r="J103" s="4"/>
      <c r="K103" s="4"/>
      <c r="L103" s="4"/>
      <c r="M103" s="4"/>
    </row>
    <row r="104" spans="3:13" s="3" customFormat="1" ht="11.25" x14ac:dyDescent="0.2">
      <c r="C104" s="4"/>
      <c r="D104" s="4"/>
      <c r="E104" s="4"/>
      <c r="F104" s="4"/>
      <c r="G104" s="4"/>
      <c r="H104" s="4"/>
      <c r="I104" s="4"/>
      <c r="J104" s="4"/>
      <c r="K104" s="4"/>
      <c r="L104" s="4"/>
      <c r="M104" s="4"/>
    </row>
    <row r="105" spans="3:13" s="3" customFormat="1" ht="11.25" x14ac:dyDescent="0.2">
      <c r="C105" s="4"/>
      <c r="D105" s="4"/>
      <c r="E105" s="4"/>
      <c r="F105" s="4"/>
      <c r="G105" s="4"/>
      <c r="H105" s="4"/>
      <c r="I105" s="4"/>
      <c r="J105" s="4"/>
      <c r="K105" s="4"/>
      <c r="L105" s="4"/>
      <c r="M105" s="4"/>
    </row>
    <row r="106" spans="3:13" s="3" customFormat="1" ht="11.25" x14ac:dyDescent="0.2">
      <c r="C106" s="4"/>
      <c r="D106" s="4"/>
      <c r="E106" s="4"/>
      <c r="F106" s="4"/>
      <c r="G106" s="4"/>
      <c r="H106" s="4"/>
      <c r="I106" s="4"/>
      <c r="J106" s="4"/>
      <c r="K106" s="4"/>
      <c r="L106" s="4"/>
      <c r="M106" s="4"/>
    </row>
    <row r="107" spans="3:13" s="3" customFormat="1" ht="11.25" x14ac:dyDescent="0.2">
      <c r="C107" s="4"/>
      <c r="D107" s="4"/>
      <c r="E107" s="4"/>
      <c r="F107" s="4"/>
      <c r="G107" s="4"/>
      <c r="H107" s="4"/>
      <c r="I107" s="4"/>
      <c r="J107" s="4"/>
      <c r="K107" s="4"/>
      <c r="L107" s="4"/>
      <c r="M107" s="4"/>
    </row>
    <row r="108" spans="3:13" s="3" customFormat="1" ht="11.25" x14ac:dyDescent="0.2">
      <c r="C108" s="4"/>
      <c r="D108" s="4"/>
      <c r="E108" s="4"/>
      <c r="F108" s="4"/>
      <c r="G108" s="4"/>
      <c r="H108" s="4"/>
      <c r="I108" s="4"/>
      <c r="J108" s="4"/>
      <c r="K108" s="4"/>
      <c r="L108" s="4"/>
      <c r="M108" s="4"/>
    </row>
    <row r="109" spans="3:13" s="3" customFormat="1" ht="11.25" x14ac:dyDescent="0.2">
      <c r="C109" s="4"/>
      <c r="D109" s="4"/>
      <c r="E109" s="4"/>
      <c r="F109" s="4"/>
      <c r="G109" s="4"/>
      <c r="H109" s="4"/>
      <c r="I109" s="4"/>
      <c r="J109" s="4"/>
      <c r="K109" s="4"/>
      <c r="L109" s="4"/>
      <c r="M109" s="4"/>
    </row>
    <row r="110" spans="3:13" s="3" customFormat="1" ht="11.25" x14ac:dyDescent="0.2">
      <c r="C110" s="4"/>
      <c r="D110" s="4"/>
      <c r="E110" s="4"/>
      <c r="F110" s="4"/>
      <c r="G110" s="4"/>
      <c r="H110" s="4"/>
      <c r="I110" s="4"/>
      <c r="J110" s="4"/>
      <c r="K110" s="4"/>
      <c r="L110" s="4"/>
      <c r="M110" s="4"/>
    </row>
    <row r="111" spans="3:13" s="3" customFormat="1" ht="11.25" x14ac:dyDescent="0.2">
      <c r="C111" s="4"/>
      <c r="D111" s="4"/>
      <c r="E111" s="4"/>
      <c r="F111" s="4"/>
      <c r="G111" s="4"/>
      <c r="H111" s="4"/>
      <c r="I111" s="4"/>
      <c r="J111" s="4"/>
      <c r="K111" s="4"/>
      <c r="L111" s="4"/>
      <c r="M111" s="4"/>
    </row>
    <row r="112" spans="3:13" s="3" customFormat="1" ht="11.25" x14ac:dyDescent="0.2">
      <c r="C112" s="4"/>
      <c r="D112" s="4"/>
      <c r="E112" s="4"/>
      <c r="F112" s="4"/>
      <c r="G112" s="4"/>
      <c r="H112" s="4"/>
      <c r="I112" s="4"/>
      <c r="J112" s="4"/>
      <c r="K112" s="4"/>
      <c r="L112" s="4"/>
      <c r="M112" s="4"/>
    </row>
    <row r="113" spans="3:13" s="3" customFormat="1" ht="11.25" x14ac:dyDescent="0.2">
      <c r="C113" s="4"/>
      <c r="D113" s="4"/>
      <c r="E113" s="4"/>
      <c r="F113" s="4"/>
      <c r="G113" s="4"/>
      <c r="H113" s="4"/>
      <c r="I113" s="4"/>
      <c r="J113" s="4"/>
      <c r="K113" s="4"/>
      <c r="L113" s="4"/>
      <c r="M113" s="4"/>
    </row>
    <row r="114" spans="3:13" s="3" customFormat="1" ht="11.25" x14ac:dyDescent="0.2">
      <c r="C114" s="4"/>
      <c r="D114" s="4"/>
      <c r="E114" s="4"/>
      <c r="F114" s="4"/>
      <c r="G114" s="4"/>
      <c r="H114" s="4"/>
      <c r="I114" s="4"/>
      <c r="J114" s="4"/>
      <c r="K114" s="4"/>
      <c r="L114" s="4"/>
      <c r="M114" s="4"/>
    </row>
    <row r="115" spans="3:13" s="3" customFormat="1" ht="11.25" x14ac:dyDescent="0.2">
      <c r="C115" s="4"/>
      <c r="D115" s="4"/>
      <c r="E115" s="4"/>
      <c r="F115" s="4"/>
      <c r="G115" s="4"/>
      <c r="H115" s="4"/>
      <c r="I115" s="4"/>
      <c r="J115" s="4"/>
      <c r="K115" s="4"/>
      <c r="L115" s="4"/>
      <c r="M115" s="4"/>
    </row>
    <row r="116" spans="3:13" s="3" customFormat="1" ht="11.25" x14ac:dyDescent="0.2">
      <c r="C116" s="4"/>
      <c r="D116" s="4"/>
      <c r="E116" s="4"/>
      <c r="F116" s="4"/>
      <c r="G116" s="4"/>
      <c r="H116" s="4"/>
      <c r="I116" s="4"/>
      <c r="J116" s="4"/>
      <c r="K116" s="4"/>
      <c r="L116" s="4"/>
      <c r="M116" s="4"/>
    </row>
    <row r="117" spans="3:13" s="3" customFormat="1" ht="11.25" x14ac:dyDescent="0.2">
      <c r="C117" s="4"/>
      <c r="D117" s="4"/>
      <c r="E117" s="4"/>
      <c r="F117" s="4"/>
      <c r="G117" s="4"/>
      <c r="H117" s="4"/>
      <c r="I117" s="4"/>
      <c r="J117" s="4"/>
      <c r="K117" s="4"/>
      <c r="L117" s="4"/>
      <c r="M117" s="4"/>
    </row>
    <row r="118" spans="3:13" s="3" customFormat="1" ht="11.25" x14ac:dyDescent="0.2">
      <c r="C118" s="4"/>
      <c r="D118" s="4"/>
      <c r="E118" s="4"/>
      <c r="F118" s="4"/>
      <c r="G118" s="4"/>
      <c r="H118" s="4"/>
      <c r="I118" s="4"/>
      <c r="J118" s="4"/>
      <c r="K118" s="4"/>
      <c r="L118" s="4"/>
      <c r="M118" s="4"/>
    </row>
    <row r="119" spans="3:13" s="3" customFormat="1" ht="11.25" x14ac:dyDescent="0.2">
      <c r="C119" s="4"/>
      <c r="D119" s="4"/>
      <c r="E119" s="4"/>
      <c r="F119" s="4"/>
      <c r="G119" s="4"/>
      <c r="H119" s="4"/>
      <c r="I119" s="4"/>
      <c r="J119" s="4"/>
      <c r="K119" s="4"/>
      <c r="L119" s="4"/>
      <c r="M119" s="4"/>
    </row>
    <row r="120" spans="3:13" s="3" customFormat="1" ht="11.25" x14ac:dyDescent="0.2">
      <c r="C120" s="4"/>
      <c r="D120" s="4"/>
      <c r="E120" s="4"/>
      <c r="F120" s="4"/>
      <c r="G120" s="4"/>
      <c r="H120" s="4"/>
      <c r="I120" s="4"/>
      <c r="J120" s="4"/>
      <c r="K120" s="4"/>
      <c r="L120" s="4"/>
      <c r="M120" s="4"/>
    </row>
    <row r="121" spans="3:13" s="3" customFormat="1" ht="11.25" x14ac:dyDescent="0.2">
      <c r="C121" s="4"/>
      <c r="D121" s="4"/>
      <c r="E121" s="4"/>
      <c r="F121" s="4"/>
      <c r="G121" s="4"/>
      <c r="H121" s="4"/>
      <c r="I121" s="4"/>
      <c r="J121" s="4"/>
      <c r="K121" s="4"/>
      <c r="L121" s="4"/>
      <c r="M121" s="4"/>
    </row>
    <row r="122" spans="3:13" s="3" customFormat="1" ht="11.25" x14ac:dyDescent="0.2">
      <c r="C122" s="4"/>
      <c r="D122" s="4"/>
      <c r="E122" s="4"/>
      <c r="F122" s="4"/>
      <c r="G122" s="4"/>
      <c r="H122" s="4"/>
      <c r="I122" s="4"/>
      <c r="J122" s="4"/>
      <c r="K122" s="4"/>
      <c r="L122" s="4"/>
      <c r="M122" s="4"/>
    </row>
    <row r="123" spans="3:13" s="3" customFormat="1" ht="11.25" x14ac:dyDescent="0.2">
      <c r="C123" s="4"/>
      <c r="D123" s="4"/>
      <c r="E123" s="4"/>
      <c r="F123" s="4"/>
      <c r="G123" s="4"/>
      <c r="H123" s="4"/>
      <c r="I123" s="4"/>
      <c r="J123" s="4"/>
      <c r="K123" s="4"/>
      <c r="L123" s="4"/>
      <c r="M123" s="4"/>
    </row>
    <row r="124" spans="3:13" s="3" customFormat="1" ht="11.25" x14ac:dyDescent="0.2">
      <c r="C124" s="4"/>
      <c r="D124" s="4"/>
      <c r="E124" s="4"/>
      <c r="F124" s="4"/>
      <c r="G124" s="4"/>
      <c r="H124" s="4"/>
      <c r="I124" s="4"/>
      <c r="J124" s="4"/>
      <c r="K124" s="4"/>
      <c r="L124" s="4"/>
      <c r="M124" s="4"/>
    </row>
    <row r="125" spans="3:13" s="3" customFormat="1" ht="11.25" x14ac:dyDescent="0.2">
      <c r="C125" s="4"/>
      <c r="D125" s="4"/>
      <c r="E125" s="4"/>
      <c r="F125" s="4"/>
      <c r="G125" s="4"/>
      <c r="H125" s="4"/>
      <c r="I125" s="4"/>
      <c r="J125" s="4"/>
      <c r="K125" s="4"/>
      <c r="L125" s="4"/>
      <c r="M125" s="4"/>
    </row>
    <row r="126" spans="3:13" s="3" customFormat="1" ht="11.25" x14ac:dyDescent="0.2">
      <c r="C126" s="4"/>
      <c r="D126" s="4"/>
      <c r="E126" s="4"/>
      <c r="F126" s="4"/>
      <c r="G126" s="4"/>
      <c r="H126" s="4"/>
      <c r="I126" s="4"/>
      <c r="J126" s="4"/>
      <c r="K126" s="4"/>
      <c r="L126" s="4"/>
      <c r="M126" s="4"/>
    </row>
    <row r="127" spans="3:13" s="3" customFormat="1" ht="11.25" x14ac:dyDescent="0.2">
      <c r="C127" s="4"/>
      <c r="D127" s="4"/>
      <c r="E127" s="4"/>
      <c r="F127" s="4"/>
      <c r="G127" s="4"/>
      <c r="H127" s="4"/>
      <c r="I127" s="4"/>
      <c r="J127" s="4"/>
      <c r="K127" s="4"/>
      <c r="L127" s="4"/>
      <c r="M127" s="4"/>
    </row>
    <row r="128" spans="3:13" s="3" customFormat="1" ht="11.25" x14ac:dyDescent="0.2">
      <c r="C128" s="4"/>
      <c r="D128" s="4"/>
      <c r="E128" s="4"/>
      <c r="F128" s="4"/>
      <c r="G128" s="4"/>
      <c r="H128" s="4"/>
      <c r="I128" s="4"/>
      <c r="J128" s="4"/>
      <c r="K128" s="4"/>
      <c r="L128" s="4"/>
      <c r="M128" s="4"/>
    </row>
    <row r="129" spans="3:13" s="3" customFormat="1" ht="11.25" x14ac:dyDescent="0.2">
      <c r="C129" s="4"/>
      <c r="D129" s="4"/>
      <c r="E129" s="4"/>
      <c r="F129" s="4"/>
      <c r="G129" s="4"/>
      <c r="H129" s="4"/>
      <c r="I129" s="4"/>
      <c r="J129" s="4"/>
      <c r="K129" s="4"/>
      <c r="L129" s="4"/>
      <c r="M129" s="4"/>
    </row>
    <row r="130" spans="3:13" s="3" customFormat="1" ht="11.25" x14ac:dyDescent="0.2">
      <c r="C130" s="4"/>
      <c r="D130" s="4"/>
      <c r="E130" s="4"/>
      <c r="F130" s="4"/>
      <c r="G130" s="4"/>
      <c r="H130" s="4"/>
      <c r="I130" s="4"/>
      <c r="J130" s="4"/>
      <c r="K130" s="4"/>
      <c r="L130" s="4"/>
      <c r="M130" s="4"/>
    </row>
    <row r="131" spans="3:13" s="3" customFormat="1" ht="11.25" x14ac:dyDescent="0.2">
      <c r="C131" s="4"/>
      <c r="D131" s="4"/>
      <c r="E131" s="4"/>
      <c r="F131" s="4"/>
      <c r="G131" s="4"/>
      <c r="H131" s="4"/>
      <c r="I131" s="4"/>
      <c r="J131" s="4"/>
      <c r="K131" s="4"/>
      <c r="L131" s="4"/>
      <c r="M131" s="4"/>
    </row>
    <row r="132" spans="3:13" s="3" customFormat="1" ht="11.25" x14ac:dyDescent="0.2">
      <c r="C132" s="4"/>
      <c r="D132" s="4"/>
      <c r="E132" s="4"/>
      <c r="F132" s="4"/>
      <c r="G132" s="4"/>
      <c r="H132" s="4"/>
      <c r="I132" s="4"/>
      <c r="J132" s="4"/>
      <c r="K132" s="4"/>
      <c r="L132" s="4"/>
      <c r="M132" s="4"/>
    </row>
    <row r="133" spans="3:13" s="3" customFormat="1" ht="11.25" x14ac:dyDescent="0.2">
      <c r="C133" s="4"/>
      <c r="D133" s="4"/>
      <c r="E133" s="4"/>
      <c r="F133" s="4"/>
      <c r="G133" s="4"/>
      <c r="H133" s="4"/>
      <c r="I133" s="4"/>
      <c r="J133" s="4"/>
      <c r="K133" s="4"/>
      <c r="L133" s="4"/>
      <c r="M133" s="4"/>
    </row>
    <row r="134" spans="3:13" s="3" customFormat="1" ht="11.25" x14ac:dyDescent="0.2">
      <c r="C134" s="4"/>
      <c r="D134" s="4"/>
      <c r="E134" s="4"/>
      <c r="F134" s="4"/>
      <c r="G134" s="4"/>
      <c r="H134" s="4"/>
      <c r="I134" s="4"/>
      <c r="J134" s="4"/>
      <c r="K134" s="4"/>
      <c r="L134" s="4"/>
      <c r="M134" s="4"/>
    </row>
    <row r="135" spans="3:13" s="3" customFormat="1" ht="11.25" x14ac:dyDescent="0.2">
      <c r="C135" s="4"/>
      <c r="D135" s="4"/>
      <c r="E135" s="4"/>
      <c r="F135" s="4"/>
      <c r="G135" s="4"/>
      <c r="H135" s="4"/>
      <c r="I135" s="4"/>
      <c r="J135" s="4"/>
      <c r="K135" s="4"/>
      <c r="L135" s="4"/>
      <c r="M135" s="4"/>
    </row>
    <row r="136" spans="3:13" s="3" customFormat="1" ht="11.25" x14ac:dyDescent="0.2">
      <c r="C136" s="4"/>
      <c r="D136" s="4"/>
      <c r="E136" s="4"/>
      <c r="F136" s="4"/>
      <c r="G136" s="4"/>
      <c r="H136" s="4"/>
      <c r="I136" s="4"/>
      <c r="J136" s="4"/>
      <c r="K136" s="4"/>
      <c r="L136" s="4"/>
      <c r="M136" s="4"/>
    </row>
    <row r="137" spans="3:13" s="3" customFormat="1" ht="11.25" x14ac:dyDescent="0.2">
      <c r="C137" s="4"/>
      <c r="D137" s="4"/>
      <c r="E137" s="4"/>
      <c r="F137" s="4"/>
      <c r="G137" s="4"/>
      <c r="H137" s="4"/>
      <c r="I137" s="4"/>
      <c r="J137" s="4"/>
      <c r="K137" s="4"/>
      <c r="L137" s="4"/>
      <c r="M137" s="4"/>
    </row>
    <row r="138" spans="3:13" s="3" customFormat="1" ht="11.25" x14ac:dyDescent="0.2">
      <c r="C138" s="4"/>
      <c r="D138" s="4"/>
      <c r="E138" s="4"/>
      <c r="F138" s="4"/>
      <c r="G138" s="4"/>
      <c r="H138" s="4"/>
      <c r="I138" s="4"/>
      <c r="J138" s="4"/>
      <c r="K138" s="4"/>
      <c r="L138" s="4"/>
      <c r="M138" s="4"/>
    </row>
    <row r="139" spans="3:13" s="3" customFormat="1" ht="11.25" x14ac:dyDescent="0.2">
      <c r="C139" s="4"/>
      <c r="D139" s="4"/>
      <c r="E139" s="4"/>
      <c r="F139" s="4"/>
      <c r="G139" s="4"/>
      <c r="H139" s="4"/>
      <c r="I139" s="4"/>
      <c r="J139" s="4"/>
      <c r="K139" s="4"/>
      <c r="L139" s="4"/>
      <c r="M139" s="4"/>
    </row>
    <row r="140" spans="3:13" s="3" customFormat="1" ht="11.25" x14ac:dyDescent="0.2">
      <c r="C140" s="4"/>
      <c r="D140" s="4"/>
      <c r="E140" s="4"/>
      <c r="F140" s="4"/>
      <c r="G140" s="4"/>
      <c r="H140" s="4"/>
      <c r="I140" s="4"/>
      <c r="J140" s="4"/>
      <c r="K140" s="4"/>
      <c r="L140" s="4"/>
      <c r="M140" s="4"/>
    </row>
    <row r="141" spans="3:13" s="3" customFormat="1" ht="11.25" x14ac:dyDescent="0.2">
      <c r="C141" s="4"/>
      <c r="D141" s="4"/>
      <c r="E141" s="4"/>
      <c r="F141" s="4"/>
      <c r="G141" s="4"/>
      <c r="H141" s="4"/>
      <c r="I141" s="4"/>
      <c r="J141" s="4"/>
      <c r="K141" s="4"/>
      <c r="L141" s="4"/>
      <c r="M141" s="4"/>
    </row>
    <row r="142" spans="3:13" s="3" customFormat="1" ht="11.25" x14ac:dyDescent="0.2">
      <c r="C142" s="4"/>
      <c r="D142" s="4"/>
      <c r="E142" s="4"/>
      <c r="F142" s="4"/>
      <c r="G142" s="4"/>
      <c r="H142" s="4"/>
      <c r="I142" s="4"/>
      <c r="J142" s="4"/>
      <c r="K142" s="4"/>
      <c r="L142" s="4"/>
      <c r="M142" s="4"/>
    </row>
    <row r="143" spans="3:13" s="3" customFormat="1" ht="11.25" x14ac:dyDescent="0.2">
      <c r="C143" s="4"/>
      <c r="D143" s="4"/>
      <c r="E143" s="4"/>
      <c r="F143" s="4"/>
      <c r="G143" s="4"/>
      <c r="H143" s="4"/>
      <c r="I143" s="4"/>
      <c r="J143" s="4"/>
      <c r="K143" s="4"/>
      <c r="L143" s="4"/>
      <c r="M143" s="4"/>
    </row>
    <row r="144" spans="3:13" s="3" customFormat="1" ht="11.25" x14ac:dyDescent="0.2">
      <c r="C144" s="4"/>
      <c r="D144" s="4"/>
      <c r="E144" s="4"/>
      <c r="F144" s="4"/>
      <c r="G144" s="4"/>
      <c r="H144" s="4"/>
      <c r="I144" s="4"/>
      <c r="J144" s="4"/>
      <c r="K144" s="4"/>
      <c r="L144" s="4"/>
      <c r="M144" s="4"/>
    </row>
    <row r="145" spans="3:13" s="3" customFormat="1" ht="11.25" x14ac:dyDescent="0.2">
      <c r="C145" s="4"/>
      <c r="D145" s="4"/>
      <c r="E145" s="4"/>
      <c r="F145" s="4"/>
      <c r="G145" s="4"/>
      <c r="H145" s="4"/>
      <c r="I145" s="4"/>
      <c r="J145" s="4"/>
      <c r="K145" s="4"/>
      <c r="L145" s="4"/>
      <c r="M145" s="4"/>
    </row>
    <row r="146" spans="3:13" s="3" customFormat="1" ht="11.25" x14ac:dyDescent="0.2">
      <c r="C146" s="4"/>
      <c r="D146" s="4"/>
      <c r="E146" s="4"/>
      <c r="F146" s="4"/>
      <c r="G146" s="4"/>
      <c r="H146" s="4"/>
      <c r="I146" s="4"/>
      <c r="J146" s="4"/>
      <c r="K146" s="4"/>
      <c r="L146" s="4"/>
      <c r="M146" s="4"/>
    </row>
    <row r="147" spans="3:13" s="3" customFormat="1" ht="11.25" x14ac:dyDescent="0.2">
      <c r="C147" s="4"/>
      <c r="D147" s="4"/>
      <c r="E147" s="4"/>
      <c r="F147" s="4"/>
      <c r="G147" s="4"/>
      <c r="H147" s="4"/>
      <c r="I147" s="4"/>
      <c r="J147" s="4"/>
      <c r="K147" s="4"/>
      <c r="L147" s="4"/>
      <c r="M147" s="4"/>
    </row>
    <row r="148" spans="3:13" s="3" customFormat="1" ht="11.25" x14ac:dyDescent="0.2">
      <c r="C148" s="4"/>
      <c r="D148" s="4"/>
      <c r="E148" s="4"/>
      <c r="F148" s="4"/>
      <c r="G148" s="4"/>
      <c r="H148" s="4"/>
      <c r="I148" s="4"/>
      <c r="J148" s="4"/>
      <c r="K148" s="4"/>
      <c r="L148" s="4"/>
      <c r="M148" s="4"/>
    </row>
    <row r="149" spans="3:13" s="3" customFormat="1" ht="11.25" x14ac:dyDescent="0.2">
      <c r="C149" s="4"/>
      <c r="D149" s="4"/>
      <c r="E149" s="4"/>
      <c r="F149" s="4"/>
      <c r="G149" s="4"/>
      <c r="H149" s="4"/>
      <c r="I149" s="4"/>
      <c r="J149" s="4"/>
      <c r="K149" s="4"/>
      <c r="L149" s="4"/>
      <c r="M149" s="4"/>
    </row>
    <row r="150" spans="3:13" s="3" customFormat="1" ht="11.25" x14ac:dyDescent="0.2">
      <c r="C150" s="4"/>
      <c r="D150" s="4"/>
      <c r="E150" s="4"/>
      <c r="F150" s="4"/>
      <c r="G150" s="4"/>
      <c r="H150" s="4"/>
      <c r="I150" s="4"/>
      <c r="J150" s="4"/>
      <c r="K150" s="4"/>
      <c r="L150" s="4"/>
      <c r="M150" s="4"/>
    </row>
    <row r="151" spans="3:13" s="3" customFormat="1" ht="11.25" x14ac:dyDescent="0.2">
      <c r="C151" s="4"/>
      <c r="D151" s="4"/>
      <c r="E151" s="4"/>
      <c r="F151" s="4"/>
      <c r="G151" s="4"/>
      <c r="H151" s="4"/>
      <c r="I151" s="4"/>
      <c r="J151" s="4"/>
      <c r="K151" s="4"/>
      <c r="L151" s="4"/>
      <c r="M151" s="4"/>
    </row>
    <row r="152" spans="3:13" s="3" customFormat="1" ht="11.25" x14ac:dyDescent="0.2">
      <c r="C152" s="4"/>
      <c r="D152" s="4"/>
      <c r="E152" s="4"/>
      <c r="F152" s="4"/>
      <c r="G152" s="4"/>
      <c r="H152" s="4"/>
      <c r="I152" s="4"/>
      <c r="J152" s="4"/>
      <c r="K152" s="4"/>
      <c r="L152" s="4"/>
      <c r="M152" s="4"/>
    </row>
    <row r="153" spans="3:13" s="3" customFormat="1" ht="11.25" x14ac:dyDescent="0.2">
      <c r="C153" s="4"/>
      <c r="D153" s="4"/>
      <c r="E153" s="4"/>
      <c r="F153" s="4"/>
      <c r="G153" s="4"/>
      <c r="H153" s="4"/>
      <c r="I153" s="4"/>
      <c r="J153" s="4"/>
      <c r="K153" s="4"/>
      <c r="L153" s="4"/>
      <c r="M153" s="4"/>
    </row>
    <row r="154" spans="3:13" s="3" customFormat="1" ht="11.25" x14ac:dyDescent="0.2">
      <c r="C154" s="4"/>
      <c r="D154" s="4"/>
      <c r="E154" s="4"/>
      <c r="F154" s="4"/>
      <c r="G154" s="4"/>
      <c r="H154" s="4"/>
      <c r="I154" s="4"/>
      <c r="J154" s="4"/>
      <c r="K154" s="4"/>
      <c r="L154" s="4"/>
      <c r="M154" s="4"/>
    </row>
    <row r="155" spans="3:13" s="3" customFormat="1" ht="11.25" x14ac:dyDescent="0.2">
      <c r="C155" s="4"/>
      <c r="D155" s="4"/>
      <c r="E155" s="4"/>
      <c r="F155" s="4"/>
      <c r="G155" s="4"/>
      <c r="H155" s="4"/>
      <c r="I155" s="4"/>
      <c r="J155" s="4"/>
      <c r="K155" s="4"/>
      <c r="L155" s="4"/>
      <c r="M155" s="4"/>
    </row>
    <row r="156" spans="3:13" s="3" customFormat="1" ht="11.25" x14ac:dyDescent="0.2">
      <c r="C156" s="4"/>
      <c r="D156" s="4"/>
      <c r="E156" s="4"/>
      <c r="F156" s="4"/>
      <c r="G156" s="4"/>
      <c r="H156" s="4"/>
      <c r="I156" s="4"/>
      <c r="J156" s="4"/>
      <c r="K156" s="4"/>
      <c r="L156" s="4"/>
      <c r="M156" s="4"/>
    </row>
    <row r="157" spans="3:13" s="3" customFormat="1" ht="11.25" x14ac:dyDescent="0.2">
      <c r="C157" s="4"/>
      <c r="D157" s="4"/>
      <c r="E157" s="4"/>
      <c r="F157" s="4"/>
      <c r="G157" s="4"/>
      <c r="H157" s="4"/>
      <c r="I157" s="4"/>
      <c r="J157" s="4"/>
      <c r="K157" s="4"/>
      <c r="L157" s="4"/>
      <c r="M157" s="4"/>
    </row>
    <row r="158" spans="3:13" s="3" customFormat="1" ht="11.25" x14ac:dyDescent="0.2">
      <c r="C158" s="4"/>
      <c r="D158" s="4"/>
      <c r="E158" s="4"/>
      <c r="F158" s="4"/>
      <c r="G158" s="4"/>
      <c r="H158" s="4"/>
      <c r="I158" s="4"/>
      <c r="J158" s="4"/>
      <c r="K158" s="4"/>
      <c r="L158" s="4"/>
      <c r="M158" s="4"/>
    </row>
    <row r="159" spans="3:13" s="3" customFormat="1" ht="11.25" x14ac:dyDescent="0.2">
      <c r="C159" s="4"/>
      <c r="D159" s="4"/>
      <c r="E159" s="4"/>
      <c r="F159" s="4"/>
      <c r="G159" s="4"/>
      <c r="H159" s="4"/>
      <c r="I159" s="4"/>
      <c r="J159" s="4"/>
      <c r="K159" s="4"/>
      <c r="L159" s="4"/>
      <c r="M159" s="4"/>
    </row>
    <row r="160" spans="3:13" s="3" customFormat="1" ht="11.25" x14ac:dyDescent="0.2">
      <c r="C160" s="4"/>
      <c r="D160" s="4"/>
      <c r="E160" s="4"/>
      <c r="F160" s="4"/>
      <c r="G160" s="4"/>
      <c r="H160" s="4"/>
      <c r="I160" s="4"/>
      <c r="J160" s="4"/>
      <c r="K160" s="4"/>
      <c r="L160" s="4"/>
      <c r="M160" s="4"/>
    </row>
    <row r="161" spans="3:13" s="3" customFormat="1" ht="11.25" x14ac:dyDescent="0.2">
      <c r="C161" s="4"/>
      <c r="D161" s="4"/>
      <c r="E161" s="4"/>
      <c r="F161" s="4"/>
      <c r="G161" s="4"/>
      <c r="H161" s="4"/>
      <c r="I161" s="4"/>
      <c r="J161" s="4"/>
      <c r="K161" s="4"/>
      <c r="L161" s="4"/>
      <c r="M161" s="4"/>
    </row>
    <row r="162" spans="3:13" s="3" customFormat="1" ht="11.25" x14ac:dyDescent="0.2">
      <c r="C162" s="4"/>
      <c r="D162" s="4"/>
      <c r="E162" s="4"/>
      <c r="F162" s="4"/>
      <c r="G162" s="4"/>
      <c r="H162" s="4"/>
      <c r="I162" s="4"/>
      <c r="J162" s="4"/>
      <c r="K162" s="4"/>
      <c r="L162" s="4"/>
      <c r="M162" s="4"/>
    </row>
    <row r="163" spans="3:13" s="3" customFormat="1" ht="11.25" x14ac:dyDescent="0.2">
      <c r="C163" s="4"/>
      <c r="D163" s="4"/>
      <c r="E163" s="4"/>
      <c r="F163" s="4"/>
      <c r="G163" s="4"/>
      <c r="H163" s="4"/>
      <c r="I163" s="4"/>
      <c r="J163" s="4"/>
      <c r="K163" s="4"/>
      <c r="L163" s="4"/>
      <c r="M163" s="4"/>
    </row>
    <row r="164" spans="3:13" s="3" customFormat="1" ht="11.25" x14ac:dyDescent="0.2">
      <c r="C164" s="4"/>
      <c r="D164" s="4"/>
      <c r="E164" s="4"/>
      <c r="F164" s="4"/>
      <c r="G164" s="4"/>
      <c r="H164" s="4"/>
      <c r="I164" s="4"/>
      <c r="J164" s="4"/>
      <c r="K164" s="4"/>
      <c r="L164" s="4"/>
      <c r="M164" s="4"/>
    </row>
    <row r="165" spans="3:13" s="3" customFormat="1" ht="11.25" x14ac:dyDescent="0.2">
      <c r="C165" s="4"/>
      <c r="D165" s="4"/>
      <c r="E165" s="4"/>
      <c r="F165" s="4"/>
      <c r="G165" s="4"/>
      <c r="H165" s="4"/>
      <c r="I165" s="4"/>
      <c r="J165" s="4"/>
      <c r="K165" s="4"/>
      <c r="L165" s="4"/>
      <c r="M165" s="4"/>
    </row>
    <row r="166" spans="3:13" s="3" customFormat="1" ht="11.25" x14ac:dyDescent="0.2">
      <c r="C166" s="4"/>
      <c r="D166" s="4"/>
      <c r="E166" s="4"/>
      <c r="F166" s="4"/>
      <c r="G166" s="4"/>
      <c r="H166" s="4"/>
      <c r="I166" s="4"/>
      <c r="J166" s="4"/>
      <c r="K166" s="4"/>
      <c r="L166" s="4"/>
      <c r="M166" s="4"/>
    </row>
    <row r="167" spans="3:13" s="3" customFormat="1" ht="11.25" x14ac:dyDescent="0.2">
      <c r="C167" s="4"/>
      <c r="D167" s="4"/>
      <c r="E167" s="4"/>
      <c r="F167" s="4"/>
      <c r="G167" s="4"/>
      <c r="H167" s="4"/>
      <c r="I167" s="4"/>
      <c r="J167" s="4"/>
      <c r="K167" s="4"/>
      <c r="L167" s="4"/>
      <c r="M167" s="4"/>
    </row>
    <row r="168" spans="3:13" s="3" customFormat="1" ht="11.25" x14ac:dyDescent="0.2">
      <c r="C168" s="4"/>
      <c r="D168" s="4"/>
      <c r="E168" s="4"/>
      <c r="F168" s="4"/>
      <c r="G168" s="4"/>
      <c r="H168" s="4"/>
      <c r="I168" s="4"/>
      <c r="J168" s="4"/>
      <c r="K168" s="4"/>
      <c r="L168" s="4"/>
      <c r="M168" s="4"/>
    </row>
    <row r="169" spans="3:13" s="3" customFormat="1" ht="11.25" x14ac:dyDescent="0.2">
      <c r="C169" s="4"/>
      <c r="D169" s="4"/>
      <c r="E169" s="4"/>
      <c r="F169" s="4"/>
      <c r="G169" s="4"/>
      <c r="H169" s="4"/>
      <c r="I169" s="4"/>
      <c r="J169" s="4"/>
      <c r="K169" s="4"/>
      <c r="L169" s="4"/>
      <c r="M169" s="4"/>
    </row>
    <row r="170" spans="3:13" s="3" customFormat="1" ht="11.25" x14ac:dyDescent="0.2">
      <c r="C170" s="4"/>
      <c r="D170" s="4"/>
      <c r="E170" s="4"/>
      <c r="F170" s="4"/>
      <c r="G170" s="4"/>
      <c r="H170" s="4"/>
      <c r="I170" s="4"/>
      <c r="J170" s="4"/>
      <c r="K170" s="4"/>
      <c r="L170" s="4"/>
      <c r="M170" s="4"/>
    </row>
    <row r="171" spans="3:13" s="3" customFormat="1" ht="11.25" x14ac:dyDescent="0.2">
      <c r="C171" s="4"/>
      <c r="D171" s="4"/>
      <c r="E171" s="4"/>
      <c r="F171" s="4"/>
      <c r="G171" s="4"/>
      <c r="H171" s="4"/>
      <c r="I171" s="4"/>
      <c r="J171" s="4"/>
      <c r="K171" s="4"/>
      <c r="L171" s="4"/>
      <c r="M171" s="4"/>
    </row>
    <row r="172" spans="3:13" s="3" customFormat="1" ht="11.25" x14ac:dyDescent="0.2">
      <c r="C172" s="4"/>
      <c r="D172" s="4"/>
      <c r="E172" s="4"/>
      <c r="F172" s="4"/>
      <c r="G172" s="4"/>
      <c r="H172" s="4"/>
      <c r="I172" s="4"/>
      <c r="J172" s="4"/>
      <c r="K172" s="4"/>
      <c r="L172" s="4"/>
      <c r="M172" s="4"/>
    </row>
    <row r="173" spans="3:13" s="3" customFormat="1" ht="11.25" x14ac:dyDescent="0.2">
      <c r="C173" s="4"/>
      <c r="D173" s="4"/>
      <c r="E173" s="4"/>
      <c r="F173" s="4"/>
      <c r="G173" s="4"/>
      <c r="H173" s="4"/>
      <c r="I173" s="4"/>
      <c r="J173" s="4"/>
      <c r="K173" s="4"/>
      <c r="L173" s="4"/>
      <c r="M173" s="4"/>
    </row>
    <row r="174" spans="3:13" s="3" customFormat="1" ht="11.25" x14ac:dyDescent="0.2">
      <c r="C174" s="4"/>
      <c r="D174" s="4"/>
      <c r="E174" s="4"/>
      <c r="F174" s="4"/>
      <c r="G174" s="4"/>
      <c r="H174" s="4"/>
      <c r="I174" s="4"/>
      <c r="J174" s="4"/>
      <c r="K174" s="4"/>
      <c r="L174" s="4"/>
      <c r="M174" s="4"/>
    </row>
    <row r="175" spans="3:13" s="3" customFormat="1" ht="11.25" x14ac:dyDescent="0.2">
      <c r="C175" s="4"/>
      <c r="D175" s="4"/>
      <c r="E175" s="4"/>
      <c r="F175" s="4"/>
      <c r="G175" s="4"/>
      <c r="H175" s="4"/>
      <c r="I175" s="4"/>
      <c r="J175" s="4"/>
      <c r="K175" s="4"/>
      <c r="L175" s="4"/>
      <c r="M175" s="4"/>
    </row>
    <row r="176" spans="3:13" s="3" customFormat="1" ht="11.25" x14ac:dyDescent="0.2">
      <c r="C176" s="4"/>
      <c r="D176" s="4"/>
      <c r="E176" s="4"/>
      <c r="F176" s="4"/>
      <c r="G176" s="4"/>
      <c r="H176" s="4"/>
      <c r="I176" s="4"/>
      <c r="J176" s="4"/>
      <c r="K176" s="4"/>
      <c r="L176" s="4"/>
      <c r="M176" s="4"/>
    </row>
    <row r="177" spans="3:13" s="3" customFormat="1" ht="11.25" x14ac:dyDescent="0.2">
      <c r="C177" s="4"/>
      <c r="D177" s="4"/>
      <c r="E177" s="4"/>
      <c r="F177" s="4"/>
      <c r="G177" s="4"/>
      <c r="H177" s="4"/>
      <c r="I177" s="4"/>
      <c r="J177" s="4"/>
      <c r="K177" s="4"/>
      <c r="L177" s="4"/>
      <c r="M177" s="4"/>
    </row>
    <row r="178" spans="3:13" s="3" customFormat="1" ht="11.25" x14ac:dyDescent="0.2">
      <c r="C178" s="4"/>
      <c r="D178" s="4"/>
      <c r="E178" s="4"/>
      <c r="F178" s="4"/>
      <c r="G178" s="4"/>
      <c r="H178" s="4"/>
      <c r="I178" s="4"/>
      <c r="J178" s="4"/>
      <c r="K178" s="4"/>
      <c r="L178" s="4"/>
      <c r="M178" s="4"/>
    </row>
    <row r="179" spans="3:13" s="3" customFormat="1" ht="11.25" x14ac:dyDescent="0.2">
      <c r="C179" s="4"/>
      <c r="D179" s="4"/>
      <c r="E179" s="4"/>
      <c r="F179" s="4"/>
      <c r="G179" s="4"/>
      <c r="H179" s="4"/>
      <c r="I179" s="4"/>
      <c r="J179" s="4"/>
      <c r="K179" s="4"/>
      <c r="L179" s="4"/>
      <c r="M179" s="4"/>
    </row>
    <row r="180" spans="3:13" s="3" customFormat="1" ht="11.25" x14ac:dyDescent="0.2">
      <c r="C180" s="4"/>
      <c r="D180" s="4"/>
      <c r="E180" s="4"/>
      <c r="F180" s="4"/>
      <c r="G180" s="4"/>
      <c r="H180" s="4"/>
      <c r="I180" s="4"/>
      <c r="J180" s="4"/>
      <c r="K180" s="4"/>
      <c r="L180" s="4"/>
      <c r="M180" s="4"/>
    </row>
    <row r="181" spans="3:13" s="3" customFormat="1" ht="11.25" x14ac:dyDescent="0.2">
      <c r="C181" s="4"/>
      <c r="D181" s="4"/>
      <c r="E181" s="4"/>
      <c r="F181" s="4"/>
      <c r="G181" s="4"/>
      <c r="H181" s="4"/>
      <c r="I181" s="4"/>
      <c r="J181" s="4"/>
      <c r="K181" s="4"/>
      <c r="L181" s="4"/>
      <c r="M181" s="4"/>
    </row>
    <row r="182" spans="3:13" s="3" customFormat="1" ht="11.25" x14ac:dyDescent="0.2">
      <c r="C182" s="4"/>
      <c r="D182" s="4"/>
      <c r="E182" s="4"/>
      <c r="F182" s="4"/>
      <c r="G182" s="4"/>
      <c r="H182" s="4"/>
      <c r="I182" s="4"/>
      <c r="J182" s="4"/>
      <c r="K182" s="4"/>
      <c r="L182" s="4"/>
      <c r="M182" s="4"/>
    </row>
    <row r="183" spans="3:13" s="3" customFormat="1" ht="11.25" x14ac:dyDescent="0.2">
      <c r="C183" s="4"/>
      <c r="D183" s="4"/>
      <c r="E183" s="4"/>
      <c r="F183" s="4"/>
      <c r="G183" s="4"/>
      <c r="H183" s="4"/>
      <c r="I183" s="4"/>
      <c r="J183" s="4"/>
      <c r="K183" s="4"/>
      <c r="L183" s="4"/>
      <c r="M183" s="4"/>
    </row>
    <row r="184" spans="3:13" s="3" customFormat="1" ht="11.25" x14ac:dyDescent="0.2">
      <c r="C184" s="4"/>
      <c r="D184" s="4"/>
      <c r="E184" s="4"/>
      <c r="F184" s="4"/>
      <c r="G184" s="4"/>
      <c r="H184" s="4"/>
      <c r="I184" s="4"/>
      <c r="J184" s="4"/>
      <c r="K184" s="4"/>
      <c r="L184" s="4"/>
      <c r="M184" s="4"/>
    </row>
    <row r="185" spans="3:13" s="3" customFormat="1" ht="11.25" x14ac:dyDescent="0.2">
      <c r="C185" s="4"/>
      <c r="D185" s="4"/>
      <c r="E185" s="4"/>
      <c r="F185" s="4"/>
      <c r="G185" s="4"/>
      <c r="H185" s="4"/>
      <c r="I185" s="4"/>
      <c r="J185" s="4"/>
      <c r="K185" s="4"/>
      <c r="L185" s="4"/>
      <c r="M185" s="4"/>
    </row>
    <row r="186" spans="3:13" s="3" customFormat="1" ht="11.25" x14ac:dyDescent="0.2">
      <c r="C186" s="4"/>
      <c r="D186" s="4"/>
      <c r="E186" s="4"/>
      <c r="F186" s="4"/>
      <c r="G186" s="4"/>
      <c r="H186" s="4"/>
      <c r="I186" s="4"/>
      <c r="J186" s="4"/>
      <c r="K186" s="4"/>
      <c r="L186" s="4"/>
      <c r="M186" s="4"/>
    </row>
  </sheetData>
  <mergeCells count="40">
    <mergeCell ref="A56:I56"/>
    <mergeCell ref="A59:I59"/>
    <mergeCell ref="A61:I61"/>
    <mergeCell ref="A57:I57"/>
    <mergeCell ref="A58:I58"/>
    <mergeCell ref="A60:I60"/>
    <mergeCell ref="A50:I50"/>
    <mergeCell ref="A51:I51"/>
    <mergeCell ref="A52:I52"/>
    <mergeCell ref="A54:I54"/>
    <mergeCell ref="A55:I55"/>
    <mergeCell ref="A1:M1"/>
    <mergeCell ref="A8:A9"/>
    <mergeCell ref="A25:D25"/>
    <mergeCell ref="A26:D26"/>
    <mergeCell ref="B3:M3"/>
    <mergeCell ref="B4:M4"/>
    <mergeCell ref="B5:M5"/>
    <mergeCell ref="B6:M6"/>
    <mergeCell ref="E8:L8"/>
    <mergeCell ref="M8:M9"/>
    <mergeCell ref="D8:D9"/>
    <mergeCell ref="C8:C9"/>
    <mergeCell ref="B8:B9"/>
    <mergeCell ref="A34:M34"/>
    <mergeCell ref="A36:M36"/>
    <mergeCell ref="A31:D31"/>
    <mergeCell ref="A32:D32"/>
    <mergeCell ref="A62:L62"/>
    <mergeCell ref="A38:M38"/>
    <mergeCell ref="A39:M39"/>
    <mergeCell ref="A40:M40"/>
    <mergeCell ref="A42:M42"/>
    <mergeCell ref="A45:I45"/>
    <mergeCell ref="A46:I46"/>
    <mergeCell ref="A43:M43"/>
    <mergeCell ref="A47:I47"/>
    <mergeCell ref="A53:I53"/>
    <mergeCell ref="A48:I48"/>
    <mergeCell ref="A49:I49"/>
  </mergeCells>
  <conditionalFormatting sqref="A11:A15">
    <cfRule type="cellIs" dxfId="9" priority="3" stopIfTrue="1" operator="equal">
      <formula>0</formula>
    </cfRule>
  </conditionalFormatting>
  <conditionalFormatting sqref="C29:C30">
    <cfRule type="cellIs" dxfId="8" priority="11" stopIfTrue="1" operator="equal">
      <formula>0</formula>
    </cfRule>
  </conditionalFormatting>
  <conditionalFormatting sqref="E11:L15 E18:L24 E29:L30">
    <cfRule type="cellIs" dxfId="7" priority="1" stopIfTrue="1" operator="equal">
      <formula>""</formula>
    </cfRule>
    <cfRule type="cellIs" dxfId="6" priority="2" stopIfTrue="1" operator="equal">
      <formula>""""""</formula>
    </cfRule>
  </conditionalFormatting>
  <conditionalFormatting sqref="J46:J47">
    <cfRule type="cellIs" dxfId="5" priority="10" stopIfTrue="1" operator="equal">
      <formula>0</formula>
    </cfRule>
  </conditionalFormatting>
  <conditionalFormatting sqref="J49:J50">
    <cfRule type="cellIs" dxfId="4" priority="9" stopIfTrue="1" operator="equal">
      <formula>0</formula>
    </cfRule>
  </conditionalFormatting>
  <conditionalFormatting sqref="J52:J53">
    <cfRule type="cellIs" dxfId="3" priority="8" stopIfTrue="1" operator="equal">
      <formula>0</formula>
    </cfRule>
  </conditionalFormatting>
  <conditionalFormatting sqref="J55:J56">
    <cfRule type="cellIs" dxfId="2" priority="7" stopIfTrue="1" operator="equal">
      <formula>0</formula>
    </cfRule>
  </conditionalFormatting>
  <conditionalFormatting sqref="J58">
    <cfRule type="cellIs" dxfId="1" priority="6" stopIfTrue="1" operator="equal">
      <formula>0</formula>
    </cfRule>
  </conditionalFormatting>
  <conditionalFormatting sqref="J60:J61">
    <cfRule type="cellIs" dxfId="0" priority="5" stopIfTrue="1" operator="equal">
      <formula>0</formula>
    </cfRule>
  </conditionalFormatting>
  <dataValidations count="1">
    <dataValidation type="list" allowBlank="1" showInputMessage="1" showErrorMessage="1" sqref="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47:C65551 IY65547:IY65551 SU65547:SU65551 ACQ65547:ACQ65551 AMM65547:AMM65551 AWI65547:AWI65551 BGE65547:BGE65551 BQA65547:BQA65551 BZW65547:BZW65551 CJS65547:CJS65551 CTO65547:CTO65551 DDK65547:DDK65551 DNG65547:DNG65551 DXC65547:DXC65551 EGY65547:EGY65551 EQU65547:EQU65551 FAQ65547:FAQ65551 FKM65547:FKM65551 FUI65547:FUI65551 GEE65547:GEE65551 GOA65547:GOA65551 GXW65547:GXW65551 HHS65547:HHS65551 HRO65547:HRO65551 IBK65547:IBK65551 ILG65547:ILG65551 IVC65547:IVC65551 JEY65547:JEY65551 JOU65547:JOU65551 JYQ65547:JYQ65551 KIM65547:KIM65551 KSI65547:KSI65551 LCE65547:LCE65551 LMA65547:LMA65551 LVW65547:LVW65551 MFS65547:MFS65551 MPO65547:MPO65551 MZK65547:MZK65551 NJG65547:NJG65551 NTC65547:NTC65551 OCY65547:OCY65551 OMU65547:OMU65551 OWQ65547:OWQ65551 PGM65547:PGM65551 PQI65547:PQI65551 QAE65547:QAE65551 QKA65547:QKA65551 QTW65547:QTW65551 RDS65547:RDS65551 RNO65547:RNO65551 RXK65547:RXK65551 SHG65547:SHG65551 SRC65547:SRC65551 TAY65547:TAY65551 TKU65547:TKU65551 TUQ65547:TUQ65551 UEM65547:UEM65551 UOI65547:UOI65551 UYE65547:UYE65551 VIA65547:VIA65551 VRW65547:VRW65551 WBS65547:WBS65551 WLO65547:WLO65551 WVK65547:WVK65551 C131083:C131087 IY131083:IY131087 SU131083:SU131087 ACQ131083:ACQ131087 AMM131083:AMM131087 AWI131083:AWI131087 BGE131083:BGE131087 BQA131083:BQA131087 BZW131083:BZW131087 CJS131083:CJS131087 CTO131083:CTO131087 DDK131083:DDK131087 DNG131083:DNG131087 DXC131083:DXC131087 EGY131083:EGY131087 EQU131083:EQU131087 FAQ131083:FAQ131087 FKM131083:FKM131087 FUI131083:FUI131087 GEE131083:GEE131087 GOA131083:GOA131087 GXW131083:GXW131087 HHS131083:HHS131087 HRO131083:HRO131087 IBK131083:IBK131087 ILG131083:ILG131087 IVC131083:IVC131087 JEY131083:JEY131087 JOU131083:JOU131087 JYQ131083:JYQ131087 KIM131083:KIM131087 KSI131083:KSI131087 LCE131083:LCE131087 LMA131083:LMA131087 LVW131083:LVW131087 MFS131083:MFS131087 MPO131083:MPO131087 MZK131083:MZK131087 NJG131083:NJG131087 NTC131083:NTC131087 OCY131083:OCY131087 OMU131083:OMU131087 OWQ131083:OWQ131087 PGM131083:PGM131087 PQI131083:PQI131087 QAE131083:QAE131087 QKA131083:QKA131087 QTW131083:QTW131087 RDS131083:RDS131087 RNO131083:RNO131087 RXK131083:RXK131087 SHG131083:SHG131087 SRC131083:SRC131087 TAY131083:TAY131087 TKU131083:TKU131087 TUQ131083:TUQ131087 UEM131083:UEM131087 UOI131083:UOI131087 UYE131083:UYE131087 VIA131083:VIA131087 VRW131083:VRW131087 WBS131083:WBS131087 WLO131083:WLO131087 WVK131083:WVK131087 C196619:C196623 IY196619:IY196623 SU196619:SU196623 ACQ196619:ACQ196623 AMM196619:AMM196623 AWI196619:AWI196623 BGE196619:BGE196623 BQA196619:BQA196623 BZW196619:BZW196623 CJS196619:CJS196623 CTO196619:CTO196623 DDK196619:DDK196623 DNG196619:DNG196623 DXC196619:DXC196623 EGY196619:EGY196623 EQU196619:EQU196623 FAQ196619:FAQ196623 FKM196619:FKM196623 FUI196619:FUI196623 GEE196619:GEE196623 GOA196619:GOA196623 GXW196619:GXW196623 HHS196619:HHS196623 HRO196619:HRO196623 IBK196619:IBK196623 ILG196619:ILG196623 IVC196619:IVC196623 JEY196619:JEY196623 JOU196619:JOU196623 JYQ196619:JYQ196623 KIM196619:KIM196623 KSI196619:KSI196623 LCE196619:LCE196623 LMA196619:LMA196623 LVW196619:LVW196623 MFS196619:MFS196623 MPO196619:MPO196623 MZK196619:MZK196623 NJG196619:NJG196623 NTC196619:NTC196623 OCY196619:OCY196623 OMU196619:OMU196623 OWQ196619:OWQ196623 PGM196619:PGM196623 PQI196619:PQI196623 QAE196619:QAE196623 QKA196619:QKA196623 QTW196619:QTW196623 RDS196619:RDS196623 RNO196619:RNO196623 RXK196619:RXK196623 SHG196619:SHG196623 SRC196619:SRC196623 TAY196619:TAY196623 TKU196619:TKU196623 TUQ196619:TUQ196623 UEM196619:UEM196623 UOI196619:UOI196623 UYE196619:UYE196623 VIA196619:VIA196623 VRW196619:VRW196623 WBS196619:WBS196623 WLO196619:WLO196623 WVK196619:WVK196623 C262155:C262159 IY262155:IY262159 SU262155:SU262159 ACQ262155:ACQ262159 AMM262155:AMM262159 AWI262155:AWI262159 BGE262155:BGE262159 BQA262155:BQA262159 BZW262155:BZW262159 CJS262155:CJS262159 CTO262155:CTO262159 DDK262155:DDK262159 DNG262155:DNG262159 DXC262155:DXC262159 EGY262155:EGY262159 EQU262155:EQU262159 FAQ262155:FAQ262159 FKM262155:FKM262159 FUI262155:FUI262159 GEE262155:GEE262159 GOA262155:GOA262159 GXW262155:GXW262159 HHS262155:HHS262159 HRO262155:HRO262159 IBK262155:IBK262159 ILG262155:ILG262159 IVC262155:IVC262159 JEY262155:JEY262159 JOU262155:JOU262159 JYQ262155:JYQ262159 KIM262155:KIM262159 KSI262155:KSI262159 LCE262155:LCE262159 LMA262155:LMA262159 LVW262155:LVW262159 MFS262155:MFS262159 MPO262155:MPO262159 MZK262155:MZK262159 NJG262155:NJG262159 NTC262155:NTC262159 OCY262155:OCY262159 OMU262155:OMU262159 OWQ262155:OWQ262159 PGM262155:PGM262159 PQI262155:PQI262159 QAE262155:QAE262159 QKA262155:QKA262159 QTW262155:QTW262159 RDS262155:RDS262159 RNO262155:RNO262159 RXK262155:RXK262159 SHG262155:SHG262159 SRC262155:SRC262159 TAY262155:TAY262159 TKU262155:TKU262159 TUQ262155:TUQ262159 UEM262155:UEM262159 UOI262155:UOI262159 UYE262155:UYE262159 VIA262155:VIA262159 VRW262155:VRW262159 WBS262155:WBS262159 WLO262155:WLO262159 WVK262155:WVK262159 C327691:C327695 IY327691:IY327695 SU327691:SU327695 ACQ327691:ACQ327695 AMM327691:AMM327695 AWI327691:AWI327695 BGE327691:BGE327695 BQA327691:BQA327695 BZW327691:BZW327695 CJS327691:CJS327695 CTO327691:CTO327695 DDK327691:DDK327695 DNG327691:DNG327695 DXC327691:DXC327695 EGY327691:EGY327695 EQU327691:EQU327695 FAQ327691:FAQ327695 FKM327691:FKM327695 FUI327691:FUI327695 GEE327691:GEE327695 GOA327691:GOA327695 GXW327691:GXW327695 HHS327691:HHS327695 HRO327691:HRO327695 IBK327691:IBK327695 ILG327691:ILG327695 IVC327691:IVC327695 JEY327691:JEY327695 JOU327691:JOU327695 JYQ327691:JYQ327695 KIM327691:KIM327695 KSI327691:KSI327695 LCE327691:LCE327695 LMA327691:LMA327695 LVW327691:LVW327695 MFS327691:MFS327695 MPO327691:MPO327695 MZK327691:MZK327695 NJG327691:NJG327695 NTC327691:NTC327695 OCY327691:OCY327695 OMU327691:OMU327695 OWQ327691:OWQ327695 PGM327691:PGM327695 PQI327691:PQI327695 QAE327691:QAE327695 QKA327691:QKA327695 QTW327691:QTW327695 RDS327691:RDS327695 RNO327691:RNO327695 RXK327691:RXK327695 SHG327691:SHG327695 SRC327691:SRC327695 TAY327691:TAY327695 TKU327691:TKU327695 TUQ327691:TUQ327695 UEM327691:UEM327695 UOI327691:UOI327695 UYE327691:UYE327695 VIA327691:VIA327695 VRW327691:VRW327695 WBS327691:WBS327695 WLO327691:WLO327695 WVK327691:WVK327695 C393227:C393231 IY393227:IY393231 SU393227:SU393231 ACQ393227:ACQ393231 AMM393227:AMM393231 AWI393227:AWI393231 BGE393227:BGE393231 BQA393227:BQA393231 BZW393227:BZW393231 CJS393227:CJS393231 CTO393227:CTO393231 DDK393227:DDK393231 DNG393227:DNG393231 DXC393227:DXC393231 EGY393227:EGY393231 EQU393227:EQU393231 FAQ393227:FAQ393231 FKM393227:FKM393231 FUI393227:FUI393231 GEE393227:GEE393231 GOA393227:GOA393231 GXW393227:GXW393231 HHS393227:HHS393231 HRO393227:HRO393231 IBK393227:IBK393231 ILG393227:ILG393231 IVC393227:IVC393231 JEY393227:JEY393231 JOU393227:JOU393231 JYQ393227:JYQ393231 KIM393227:KIM393231 KSI393227:KSI393231 LCE393227:LCE393231 LMA393227:LMA393231 LVW393227:LVW393231 MFS393227:MFS393231 MPO393227:MPO393231 MZK393227:MZK393231 NJG393227:NJG393231 NTC393227:NTC393231 OCY393227:OCY393231 OMU393227:OMU393231 OWQ393227:OWQ393231 PGM393227:PGM393231 PQI393227:PQI393231 QAE393227:QAE393231 QKA393227:QKA393231 QTW393227:QTW393231 RDS393227:RDS393231 RNO393227:RNO393231 RXK393227:RXK393231 SHG393227:SHG393231 SRC393227:SRC393231 TAY393227:TAY393231 TKU393227:TKU393231 TUQ393227:TUQ393231 UEM393227:UEM393231 UOI393227:UOI393231 UYE393227:UYE393231 VIA393227:VIA393231 VRW393227:VRW393231 WBS393227:WBS393231 WLO393227:WLO393231 WVK393227:WVK393231 C458763:C458767 IY458763:IY458767 SU458763:SU458767 ACQ458763:ACQ458767 AMM458763:AMM458767 AWI458763:AWI458767 BGE458763:BGE458767 BQA458763:BQA458767 BZW458763:BZW458767 CJS458763:CJS458767 CTO458763:CTO458767 DDK458763:DDK458767 DNG458763:DNG458767 DXC458763:DXC458767 EGY458763:EGY458767 EQU458763:EQU458767 FAQ458763:FAQ458767 FKM458763:FKM458767 FUI458763:FUI458767 GEE458763:GEE458767 GOA458763:GOA458767 GXW458763:GXW458767 HHS458763:HHS458767 HRO458763:HRO458767 IBK458763:IBK458767 ILG458763:ILG458767 IVC458763:IVC458767 JEY458763:JEY458767 JOU458763:JOU458767 JYQ458763:JYQ458767 KIM458763:KIM458767 KSI458763:KSI458767 LCE458763:LCE458767 LMA458763:LMA458767 LVW458763:LVW458767 MFS458763:MFS458767 MPO458763:MPO458767 MZK458763:MZK458767 NJG458763:NJG458767 NTC458763:NTC458767 OCY458763:OCY458767 OMU458763:OMU458767 OWQ458763:OWQ458767 PGM458763:PGM458767 PQI458763:PQI458767 QAE458763:QAE458767 QKA458763:QKA458767 QTW458763:QTW458767 RDS458763:RDS458767 RNO458763:RNO458767 RXK458763:RXK458767 SHG458763:SHG458767 SRC458763:SRC458767 TAY458763:TAY458767 TKU458763:TKU458767 TUQ458763:TUQ458767 UEM458763:UEM458767 UOI458763:UOI458767 UYE458763:UYE458767 VIA458763:VIA458767 VRW458763:VRW458767 WBS458763:WBS458767 WLO458763:WLO458767 WVK458763:WVK458767 C524299:C524303 IY524299:IY524303 SU524299:SU524303 ACQ524299:ACQ524303 AMM524299:AMM524303 AWI524299:AWI524303 BGE524299:BGE524303 BQA524299:BQA524303 BZW524299:BZW524303 CJS524299:CJS524303 CTO524299:CTO524303 DDK524299:DDK524303 DNG524299:DNG524303 DXC524299:DXC524303 EGY524299:EGY524303 EQU524299:EQU524303 FAQ524299:FAQ524303 FKM524299:FKM524303 FUI524299:FUI524303 GEE524299:GEE524303 GOA524299:GOA524303 GXW524299:GXW524303 HHS524299:HHS524303 HRO524299:HRO524303 IBK524299:IBK524303 ILG524299:ILG524303 IVC524299:IVC524303 JEY524299:JEY524303 JOU524299:JOU524303 JYQ524299:JYQ524303 KIM524299:KIM524303 KSI524299:KSI524303 LCE524299:LCE524303 LMA524299:LMA524303 LVW524299:LVW524303 MFS524299:MFS524303 MPO524299:MPO524303 MZK524299:MZK524303 NJG524299:NJG524303 NTC524299:NTC524303 OCY524299:OCY524303 OMU524299:OMU524303 OWQ524299:OWQ524303 PGM524299:PGM524303 PQI524299:PQI524303 QAE524299:QAE524303 QKA524299:QKA524303 QTW524299:QTW524303 RDS524299:RDS524303 RNO524299:RNO524303 RXK524299:RXK524303 SHG524299:SHG524303 SRC524299:SRC524303 TAY524299:TAY524303 TKU524299:TKU524303 TUQ524299:TUQ524303 UEM524299:UEM524303 UOI524299:UOI524303 UYE524299:UYE524303 VIA524299:VIA524303 VRW524299:VRW524303 WBS524299:WBS524303 WLO524299:WLO524303 WVK524299:WVK524303 C589835:C589839 IY589835:IY589839 SU589835:SU589839 ACQ589835:ACQ589839 AMM589835:AMM589839 AWI589835:AWI589839 BGE589835:BGE589839 BQA589835:BQA589839 BZW589835:BZW589839 CJS589835:CJS589839 CTO589835:CTO589839 DDK589835:DDK589839 DNG589835:DNG589839 DXC589835:DXC589839 EGY589835:EGY589839 EQU589835:EQU589839 FAQ589835:FAQ589839 FKM589835:FKM589839 FUI589835:FUI589839 GEE589835:GEE589839 GOA589835:GOA589839 GXW589835:GXW589839 HHS589835:HHS589839 HRO589835:HRO589839 IBK589835:IBK589839 ILG589835:ILG589839 IVC589835:IVC589839 JEY589835:JEY589839 JOU589835:JOU589839 JYQ589835:JYQ589839 KIM589835:KIM589839 KSI589835:KSI589839 LCE589835:LCE589839 LMA589835:LMA589839 LVW589835:LVW589839 MFS589835:MFS589839 MPO589835:MPO589839 MZK589835:MZK589839 NJG589835:NJG589839 NTC589835:NTC589839 OCY589835:OCY589839 OMU589835:OMU589839 OWQ589835:OWQ589839 PGM589835:PGM589839 PQI589835:PQI589839 QAE589835:QAE589839 QKA589835:QKA589839 QTW589835:QTW589839 RDS589835:RDS589839 RNO589835:RNO589839 RXK589835:RXK589839 SHG589835:SHG589839 SRC589835:SRC589839 TAY589835:TAY589839 TKU589835:TKU589839 TUQ589835:TUQ589839 UEM589835:UEM589839 UOI589835:UOI589839 UYE589835:UYE589839 VIA589835:VIA589839 VRW589835:VRW589839 WBS589835:WBS589839 WLO589835:WLO589839 WVK589835:WVK589839 C655371:C655375 IY655371:IY655375 SU655371:SU655375 ACQ655371:ACQ655375 AMM655371:AMM655375 AWI655371:AWI655375 BGE655371:BGE655375 BQA655371:BQA655375 BZW655371:BZW655375 CJS655371:CJS655375 CTO655371:CTO655375 DDK655371:DDK655375 DNG655371:DNG655375 DXC655371:DXC655375 EGY655371:EGY655375 EQU655371:EQU655375 FAQ655371:FAQ655375 FKM655371:FKM655375 FUI655371:FUI655375 GEE655371:GEE655375 GOA655371:GOA655375 GXW655371:GXW655375 HHS655371:HHS655375 HRO655371:HRO655375 IBK655371:IBK655375 ILG655371:ILG655375 IVC655371:IVC655375 JEY655371:JEY655375 JOU655371:JOU655375 JYQ655371:JYQ655375 KIM655371:KIM655375 KSI655371:KSI655375 LCE655371:LCE655375 LMA655371:LMA655375 LVW655371:LVW655375 MFS655371:MFS655375 MPO655371:MPO655375 MZK655371:MZK655375 NJG655371:NJG655375 NTC655371:NTC655375 OCY655371:OCY655375 OMU655371:OMU655375 OWQ655371:OWQ655375 PGM655371:PGM655375 PQI655371:PQI655375 QAE655371:QAE655375 QKA655371:QKA655375 QTW655371:QTW655375 RDS655371:RDS655375 RNO655371:RNO655375 RXK655371:RXK655375 SHG655371:SHG655375 SRC655371:SRC655375 TAY655371:TAY655375 TKU655371:TKU655375 TUQ655371:TUQ655375 UEM655371:UEM655375 UOI655371:UOI655375 UYE655371:UYE655375 VIA655371:VIA655375 VRW655371:VRW655375 WBS655371:WBS655375 WLO655371:WLO655375 WVK655371:WVK655375 C720907:C720911 IY720907:IY720911 SU720907:SU720911 ACQ720907:ACQ720911 AMM720907:AMM720911 AWI720907:AWI720911 BGE720907:BGE720911 BQA720907:BQA720911 BZW720907:BZW720911 CJS720907:CJS720911 CTO720907:CTO720911 DDK720907:DDK720911 DNG720907:DNG720911 DXC720907:DXC720911 EGY720907:EGY720911 EQU720907:EQU720911 FAQ720907:FAQ720911 FKM720907:FKM720911 FUI720907:FUI720911 GEE720907:GEE720911 GOA720907:GOA720911 GXW720907:GXW720911 HHS720907:HHS720911 HRO720907:HRO720911 IBK720907:IBK720911 ILG720907:ILG720911 IVC720907:IVC720911 JEY720907:JEY720911 JOU720907:JOU720911 JYQ720907:JYQ720911 KIM720907:KIM720911 KSI720907:KSI720911 LCE720907:LCE720911 LMA720907:LMA720911 LVW720907:LVW720911 MFS720907:MFS720911 MPO720907:MPO720911 MZK720907:MZK720911 NJG720907:NJG720911 NTC720907:NTC720911 OCY720907:OCY720911 OMU720907:OMU720911 OWQ720907:OWQ720911 PGM720907:PGM720911 PQI720907:PQI720911 QAE720907:QAE720911 QKA720907:QKA720911 QTW720907:QTW720911 RDS720907:RDS720911 RNO720907:RNO720911 RXK720907:RXK720911 SHG720907:SHG720911 SRC720907:SRC720911 TAY720907:TAY720911 TKU720907:TKU720911 TUQ720907:TUQ720911 UEM720907:UEM720911 UOI720907:UOI720911 UYE720907:UYE720911 VIA720907:VIA720911 VRW720907:VRW720911 WBS720907:WBS720911 WLO720907:WLO720911 WVK720907:WVK720911 C786443:C786447 IY786443:IY786447 SU786443:SU786447 ACQ786443:ACQ786447 AMM786443:AMM786447 AWI786443:AWI786447 BGE786443:BGE786447 BQA786443:BQA786447 BZW786443:BZW786447 CJS786443:CJS786447 CTO786443:CTO786447 DDK786443:DDK786447 DNG786443:DNG786447 DXC786443:DXC786447 EGY786443:EGY786447 EQU786443:EQU786447 FAQ786443:FAQ786447 FKM786443:FKM786447 FUI786443:FUI786447 GEE786443:GEE786447 GOA786443:GOA786447 GXW786443:GXW786447 HHS786443:HHS786447 HRO786443:HRO786447 IBK786443:IBK786447 ILG786443:ILG786447 IVC786443:IVC786447 JEY786443:JEY786447 JOU786443:JOU786447 JYQ786443:JYQ786447 KIM786443:KIM786447 KSI786443:KSI786447 LCE786443:LCE786447 LMA786443:LMA786447 LVW786443:LVW786447 MFS786443:MFS786447 MPO786443:MPO786447 MZK786443:MZK786447 NJG786443:NJG786447 NTC786443:NTC786447 OCY786443:OCY786447 OMU786443:OMU786447 OWQ786443:OWQ786447 PGM786443:PGM786447 PQI786443:PQI786447 QAE786443:QAE786447 QKA786443:QKA786447 QTW786443:QTW786447 RDS786443:RDS786447 RNO786443:RNO786447 RXK786443:RXK786447 SHG786443:SHG786447 SRC786443:SRC786447 TAY786443:TAY786447 TKU786443:TKU786447 TUQ786443:TUQ786447 UEM786443:UEM786447 UOI786443:UOI786447 UYE786443:UYE786447 VIA786443:VIA786447 VRW786443:VRW786447 WBS786443:WBS786447 WLO786443:WLO786447 WVK786443:WVK786447 C851979:C851983 IY851979:IY851983 SU851979:SU851983 ACQ851979:ACQ851983 AMM851979:AMM851983 AWI851979:AWI851983 BGE851979:BGE851983 BQA851979:BQA851983 BZW851979:BZW851983 CJS851979:CJS851983 CTO851979:CTO851983 DDK851979:DDK851983 DNG851979:DNG851983 DXC851979:DXC851983 EGY851979:EGY851983 EQU851979:EQU851983 FAQ851979:FAQ851983 FKM851979:FKM851983 FUI851979:FUI851983 GEE851979:GEE851983 GOA851979:GOA851983 GXW851979:GXW851983 HHS851979:HHS851983 HRO851979:HRO851983 IBK851979:IBK851983 ILG851979:ILG851983 IVC851979:IVC851983 JEY851979:JEY851983 JOU851979:JOU851983 JYQ851979:JYQ851983 KIM851979:KIM851983 KSI851979:KSI851983 LCE851979:LCE851983 LMA851979:LMA851983 LVW851979:LVW851983 MFS851979:MFS851983 MPO851979:MPO851983 MZK851979:MZK851983 NJG851979:NJG851983 NTC851979:NTC851983 OCY851979:OCY851983 OMU851979:OMU851983 OWQ851979:OWQ851983 PGM851979:PGM851983 PQI851979:PQI851983 QAE851979:QAE851983 QKA851979:QKA851983 QTW851979:QTW851983 RDS851979:RDS851983 RNO851979:RNO851983 RXK851979:RXK851983 SHG851979:SHG851983 SRC851979:SRC851983 TAY851979:TAY851983 TKU851979:TKU851983 TUQ851979:TUQ851983 UEM851979:UEM851983 UOI851979:UOI851983 UYE851979:UYE851983 VIA851979:VIA851983 VRW851979:VRW851983 WBS851979:WBS851983 WLO851979:WLO851983 WVK851979:WVK851983 C917515:C917519 IY917515:IY917519 SU917515:SU917519 ACQ917515:ACQ917519 AMM917515:AMM917519 AWI917515:AWI917519 BGE917515:BGE917519 BQA917515:BQA917519 BZW917515:BZW917519 CJS917515:CJS917519 CTO917515:CTO917519 DDK917515:DDK917519 DNG917515:DNG917519 DXC917515:DXC917519 EGY917515:EGY917519 EQU917515:EQU917519 FAQ917515:FAQ917519 FKM917515:FKM917519 FUI917515:FUI917519 GEE917515:GEE917519 GOA917515:GOA917519 GXW917515:GXW917519 HHS917515:HHS917519 HRO917515:HRO917519 IBK917515:IBK917519 ILG917515:ILG917519 IVC917515:IVC917519 JEY917515:JEY917519 JOU917515:JOU917519 JYQ917515:JYQ917519 KIM917515:KIM917519 KSI917515:KSI917519 LCE917515:LCE917519 LMA917515:LMA917519 LVW917515:LVW917519 MFS917515:MFS917519 MPO917515:MPO917519 MZK917515:MZK917519 NJG917515:NJG917519 NTC917515:NTC917519 OCY917515:OCY917519 OMU917515:OMU917519 OWQ917515:OWQ917519 PGM917515:PGM917519 PQI917515:PQI917519 QAE917515:QAE917519 QKA917515:QKA917519 QTW917515:QTW917519 RDS917515:RDS917519 RNO917515:RNO917519 RXK917515:RXK917519 SHG917515:SHG917519 SRC917515:SRC917519 TAY917515:TAY917519 TKU917515:TKU917519 TUQ917515:TUQ917519 UEM917515:UEM917519 UOI917515:UOI917519 UYE917515:UYE917519 VIA917515:VIA917519 VRW917515:VRW917519 WBS917515:WBS917519 WLO917515:WLO917519 WVK917515:WVK917519 C983051:C983055 IY983051:IY983055 SU983051:SU983055 ACQ983051:ACQ983055 AMM983051:AMM983055 AWI983051:AWI983055 BGE983051:BGE983055 BQA983051:BQA983055 BZW983051:BZW983055 CJS983051:CJS983055 CTO983051:CTO983055 DDK983051:DDK983055 DNG983051:DNG983055 DXC983051:DXC983055 EGY983051:EGY983055 EQU983051:EQU983055 FAQ983051:FAQ983055 FKM983051:FKM983055 FUI983051:FUI983055 GEE983051:GEE983055 GOA983051:GOA983055 GXW983051:GXW983055 HHS983051:HHS983055 HRO983051:HRO983055 IBK983051:IBK983055 ILG983051:ILG983055 IVC983051:IVC983055 JEY983051:JEY983055 JOU983051:JOU983055 JYQ983051:JYQ983055 KIM983051:KIM983055 KSI983051:KSI983055 LCE983051:LCE983055 LMA983051:LMA983055 LVW983051:LVW983055 MFS983051:MFS983055 MPO983051:MPO983055 MZK983051:MZK983055 NJG983051:NJG983055 NTC983051:NTC983055 OCY983051:OCY983055 OMU983051:OMU983055 OWQ983051:OWQ983055 PGM983051:PGM983055 PQI983051:PQI983055 QAE983051:QAE983055 QKA983051:QKA983055 QTW983051:QTW983055 RDS983051:RDS983055 RNO983051:RNO983055 RXK983051:RXK983055 SHG983051:SHG983055 SRC983051:SRC983055 TAY983051:TAY983055 TKU983051:TKU983055 TUQ983051:TUQ983055 UEM983051:UEM983055 UOI983051:UOI983055 UYE983051:UYE983055 VIA983051:VIA983055 VRW983051:VRW983055 WBS983051:WBS983055 WLO983051:WLO983055 WVK983051:WVK983055 C29:C30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29:WVK30 C65565:C65566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C131101:C131102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C196637:C196638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C262173:C262174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C327709:C327710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C393245:C393246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C458781:C458782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C524317:C524318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C589853:C589854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C655389:C655390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C720925:C720926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C786461:C786462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C851997:C851998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C917533:C917534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C983069:C983070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xr:uid="{B02E326F-0152-425F-AA0C-3EA5374F0D0C}">
      <formula1>Kategorie</formula1>
    </dataValidation>
  </dataValidations>
  <pageMargins left="0.59055118110236227" right="0.39370078740157483" top="1.5748031496062993" bottom="0.59055118110236227" header="0.27559055118110237" footer="0.27559055118110237"/>
  <pageSetup paperSize="8" orientation="portrait" r:id="rId1"/>
  <headerFooter>
    <oddHeader>&amp;L&amp;G&amp;R&amp;G</oddHeader>
    <oddFooter>&amp;R&amp;8Seite 2/3</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16A35-C0E5-43E8-B0B7-E59E9FC27BAE}">
  <dimension ref="A1:G25"/>
  <sheetViews>
    <sheetView zoomScaleNormal="100" workbookViewId="0">
      <selection sqref="A1:G1"/>
    </sheetView>
  </sheetViews>
  <sheetFormatPr baseColWidth="10" defaultRowHeight="12" x14ac:dyDescent="0.2"/>
  <cols>
    <col min="1" max="1" width="11.85546875" style="1" customWidth="1"/>
    <col min="2" max="2" width="2.7109375" style="1" customWidth="1"/>
    <col min="3" max="3" width="19.85546875" style="1" customWidth="1"/>
    <col min="4" max="4" width="12.85546875" style="1" customWidth="1"/>
    <col min="5" max="5" width="4.7109375" style="1" customWidth="1"/>
    <col min="6" max="6" width="15.7109375" style="1" customWidth="1"/>
    <col min="7" max="7" width="69" style="1" customWidth="1"/>
    <col min="8" max="16384" width="11.42578125" style="1"/>
  </cols>
  <sheetData>
    <row r="1" spans="1:7" s="13" customFormat="1" ht="12.75" x14ac:dyDescent="0.2">
      <c r="A1" s="155" t="s">
        <v>113</v>
      </c>
      <c r="B1" s="155"/>
      <c r="C1" s="155"/>
      <c r="D1" s="155"/>
      <c r="E1" s="155"/>
      <c r="F1" s="155"/>
      <c r="G1" s="155"/>
    </row>
    <row r="2" spans="1:7" s="13" customFormat="1" x14ac:dyDescent="0.2"/>
    <row r="3" spans="1:7" ht="18" customHeight="1" x14ac:dyDescent="0.2">
      <c r="A3" s="13" t="s">
        <v>42</v>
      </c>
      <c r="B3" s="13"/>
      <c r="C3" s="192">
        <f>'1 Honorarans. und Einstufung'!C$3</f>
        <v>0</v>
      </c>
      <c r="D3" s="215"/>
      <c r="E3" s="215"/>
      <c r="F3" s="215"/>
      <c r="G3" s="215"/>
    </row>
    <row r="4" spans="1:7" ht="18" customHeight="1" x14ac:dyDescent="0.2">
      <c r="A4" s="13" t="s">
        <v>41</v>
      </c>
      <c r="B4" s="13"/>
      <c r="C4" s="193">
        <f>'1 Honorarans. und Einstufung'!C$4</f>
        <v>0</v>
      </c>
      <c r="D4" s="216"/>
      <c r="E4" s="216"/>
      <c r="F4" s="216"/>
      <c r="G4" s="216"/>
    </row>
    <row r="5" spans="1:7" ht="18" customHeight="1" x14ac:dyDescent="0.2">
      <c r="A5" s="13" t="s">
        <v>40</v>
      </c>
      <c r="B5" s="13"/>
      <c r="C5" s="192">
        <f>'1 Honorarans. und Einstufung'!C$5</f>
        <v>0</v>
      </c>
      <c r="D5" s="215"/>
      <c r="E5" s="215"/>
      <c r="F5" s="215"/>
      <c r="G5" s="215"/>
    </row>
    <row r="6" spans="1:7" ht="18" customHeight="1" x14ac:dyDescent="0.2">
      <c r="A6" s="13" t="s">
        <v>39</v>
      </c>
      <c r="B6" s="13"/>
      <c r="C6" s="192">
        <f>'1 Honorarans. und Einstufung'!C$6</f>
        <v>0</v>
      </c>
      <c r="D6" s="215"/>
      <c r="E6" s="215"/>
      <c r="F6" s="215"/>
      <c r="G6" s="215"/>
    </row>
    <row r="7" spans="1:7" ht="12.75" x14ac:dyDescent="0.2">
      <c r="A7" s="13"/>
      <c r="B7" s="13"/>
      <c r="C7" s="13"/>
      <c r="D7" s="5"/>
      <c r="E7" s="5"/>
      <c r="F7" s="5"/>
      <c r="G7" s="5"/>
    </row>
    <row r="8" spans="1:7" ht="12.75" x14ac:dyDescent="0.2">
      <c r="A8" s="13"/>
      <c r="B8" s="13"/>
      <c r="C8" s="13"/>
      <c r="D8" s="5"/>
      <c r="E8" s="5"/>
      <c r="F8" s="5"/>
      <c r="G8" s="5"/>
    </row>
    <row r="9" spans="1:7" ht="18" customHeight="1" thickBot="1" x14ac:dyDescent="0.25">
      <c r="A9" s="213" t="s">
        <v>112</v>
      </c>
      <c r="B9" s="213"/>
      <c r="C9" s="213"/>
      <c r="D9" s="134" t="s">
        <v>111</v>
      </c>
      <c r="E9" s="133"/>
      <c r="F9" s="133" t="s">
        <v>110</v>
      </c>
      <c r="G9" s="133" t="s">
        <v>16</v>
      </c>
    </row>
    <row r="10" spans="1:7" ht="19.899999999999999" customHeight="1" thickBot="1" x14ac:dyDescent="0.25">
      <c r="A10" s="214" t="s">
        <v>109</v>
      </c>
      <c r="B10" s="214"/>
      <c r="C10" s="214"/>
      <c r="D10" s="214"/>
      <c r="E10" s="1" t="s">
        <v>97</v>
      </c>
      <c r="F10" s="132">
        <f>'2 Honorarber.-Leistungstabelle'!M26</f>
        <v>0</v>
      </c>
      <c r="G10" s="131" t="s">
        <v>101</v>
      </c>
    </row>
    <row r="11" spans="1:7" ht="19.899999999999999" customHeight="1" thickTop="1" x14ac:dyDescent="0.2">
      <c r="A11" s="217" t="s">
        <v>108</v>
      </c>
      <c r="B11" s="217"/>
      <c r="C11" s="217"/>
      <c r="D11" s="217"/>
      <c r="E11" s="1" t="s">
        <v>97</v>
      </c>
      <c r="F11" s="130">
        <f>'2 Honorarber.-Leistungstabelle'!M32</f>
        <v>0</v>
      </c>
      <c r="G11" s="123" t="s">
        <v>101</v>
      </c>
    </row>
    <row r="12" spans="1:7" ht="19.899999999999999" customHeight="1" x14ac:dyDescent="0.2">
      <c r="A12" s="209" t="s">
        <v>107</v>
      </c>
      <c r="B12" s="209"/>
      <c r="C12" s="209"/>
      <c r="D12" s="209"/>
      <c r="E12" s="126" t="s">
        <v>97</v>
      </c>
      <c r="F12" s="125">
        <f>(F10+F11)*0.12</f>
        <v>0</v>
      </c>
      <c r="G12" s="123" t="s">
        <v>106</v>
      </c>
    </row>
    <row r="13" spans="1:7" ht="19.899999999999999" customHeight="1" x14ac:dyDescent="0.2">
      <c r="A13" s="208" t="s">
        <v>105</v>
      </c>
      <c r="B13" s="208"/>
      <c r="C13" s="208"/>
      <c r="D13" s="208"/>
      <c r="E13" s="1" t="s">
        <v>97</v>
      </c>
      <c r="F13" s="127">
        <f>SUM(F10:F12)</f>
        <v>0</v>
      </c>
      <c r="G13" s="123"/>
    </row>
    <row r="14" spans="1:7" ht="19.899999999999999" customHeight="1" x14ac:dyDescent="0.2">
      <c r="A14" s="209" t="s">
        <v>104</v>
      </c>
      <c r="B14" s="209"/>
      <c r="C14" s="209"/>
      <c r="D14" s="128">
        <v>0</v>
      </c>
      <c r="E14" s="126" t="s">
        <v>97</v>
      </c>
      <c r="F14" s="125">
        <f>F13*D14</f>
        <v>0</v>
      </c>
      <c r="G14" s="123"/>
    </row>
    <row r="15" spans="1:7" ht="19.899999999999999" customHeight="1" x14ac:dyDescent="0.2">
      <c r="A15" s="208" t="s">
        <v>103</v>
      </c>
      <c r="B15" s="208"/>
      <c r="C15" s="208"/>
      <c r="D15" s="208"/>
      <c r="E15" s="1" t="s">
        <v>97</v>
      </c>
      <c r="F15" s="127">
        <f>F13-F14</f>
        <v>0</v>
      </c>
      <c r="G15" s="123"/>
    </row>
    <row r="16" spans="1:7" ht="19.899999999999999" customHeight="1" x14ac:dyDescent="0.2">
      <c r="A16" s="209" t="s">
        <v>102</v>
      </c>
      <c r="B16" s="209"/>
      <c r="C16" s="209"/>
      <c r="D16" s="209"/>
      <c r="E16" s="126" t="s">
        <v>97</v>
      </c>
      <c r="F16" s="129">
        <f>'2 Honorarber.-Leistungstabelle'!M62</f>
        <v>0</v>
      </c>
      <c r="G16" s="123" t="s">
        <v>101</v>
      </c>
    </row>
    <row r="17" spans="1:7" ht="19.899999999999999" customHeight="1" x14ac:dyDescent="0.2">
      <c r="A17" s="210" t="s">
        <v>116</v>
      </c>
      <c r="B17" s="210"/>
      <c r="C17" s="210"/>
      <c r="D17" s="210"/>
      <c r="E17" s="137" t="s">
        <v>97</v>
      </c>
      <c r="F17" s="124">
        <f>F15+F16</f>
        <v>0</v>
      </c>
      <c r="G17" s="135" t="s">
        <v>114</v>
      </c>
    </row>
    <row r="18" spans="1:7" ht="19.899999999999999" customHeight="1" x14ac:dyDescent="0.2">
      <c r="A18" s="212" t="s">
        <v>99</v>
      </c>
      <c r="B18" s="212"/>
      <c r="C18" s="212"/>
      <c r="D18" s="139">
        <v>8.1000000000000003E-2</v>
      </c>
      <c r="E18" s="138" t="s">
        <v>97</v>
      </c>
      <c r="F18" s="125">
        <f>F17*D18</f>
        <v>0</v>
      </c>
      <c r="G18" s="123"/>
    </row>
    <row r="19" spans="1:7" ht="18" customHeight="1" thickBot="1" x14ac:dyDescent="0.25">
      <c r="A19" s="211" t="s">
        <v>98</v>
      </c>
      <c r="B19" s="211"/>
      <c r="C19" s="211"/>
      <c r="D19" s="211"/>
      <c r="E19" s="140" t="s">
        <v>97</v>
      </c>
      <c r="F19" s="141">
        <f>F17+F18</f>
        <v>0</v>
      </c>
      <c r="G19" s="123"/>
    </row>
    <row r="20" spans="1:7" ht="12.75" thickTop="1" x14ac:dyDescent="0.2"/>
    <row r="21" spans="1:7" ht="19.899999999999999" customHeight="1" x14ac:dyDescent="0.2">
      <c r="A21" s="1" t="s">
        <v>115</v>
      </c>
      <c r="B21" s="136">
        <v>0</v>
      </c>
      <c r="C21" s="1" t="s">
        <v>100</v>
      </c>
      <c r="D21" s="123"/>
    </row>
    <row r="24" spans="1:7" x14ac:dyDescent="0.2">
      <c r="A24" s="1" t="s">
        <v>96</v>
      </c>
      <c r="E24" s="1" t="s">
        <v>95</v>
      </c>
    </row>
    <row r="25" spans="1:7" ht="39" customHeight="1" x14ac:dyDescent="0.2">
      <c r="A25" s="122"/>
      <c r="B25" s="121"/>
      <c r="C25" s="121"/>
      <c r="E25" s="121"/>
      <c r="F25" s="121"/>
      <c r="G25" s="121"/>
    </row>
  </sheetData>
  <mergeCells count="16">
    <mergeCell ref="A1:G1"/>
    <mergeCell ref="A9:C9"/>
    <mergeCell ref="A10:D10"/>
    <mergeCell ref="A12:D12"/>
    <mergeCell ref="C3:G3"/>
    <mergeCell ref="C4:G4"/>
    <mergeCell ref="C5:G5"/>
    <mergeCell ref="C6:G6"/>
    <mergeCell ref="A11:D11"/>
    <mergeCell ref="A13:D13"/>
    <mergeCell ref="A15:D15"/>
    <mergeCell ref="A16:D16"/>
    <mergeCell ref="A17:D17"/>
    <mergeCell ref="A19:D19"/>
    <mergeCell ref="A18:C18"/>
    <mergeCell ref="A14:C14"/>
  </mergeCells>
  <dataValidations count="2">
    <dataValidation type="list" allowBlank="1" showInputMessage="1" showErrorMessage="1" sqref="WVJ983058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xr:uid="{7254D24D-B8E5-4B18-8118-EAD41A9BD5F9}">
      <formula1>"30, 45"</formula1>
    </dataValidation>
    <dataValidation type="list" allowBlank="1" showInputMessage="1" showErrorMessage="1" sqref="B21" xr:uid="{C29EBF84-97FF-49E5-8CF7-55B33FB44217}">
      <formula1>"0,30,45"</formula1>
    </dataValidation>
  </dataValidations>
  <pageMargins left="0.59055118110236227" right="0.59055118110236227" top="1.5748031496062993" bottom="0.59055118110236227" header="0.27559055118110237" footer="0.27559055118110237"/>
  <pageSetup paperSize="9" orientation="landscape" r:id="rId1"/>
  <headerFooter alignWithMargins="0">
    <oddHeader>&amp;L&amp;G&amp;R&amp;G</oddHeader>
    <oddFooter>&amp;R&amp;8Seite 3/3</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16</vt:i4>
      </vt:variant>
    </vt:vector>
  </HeadingPairs>
  <TitlesOfParts>
    <vt:vector size="19" baseType="lpstr">
      <vt:lpstr>1 Honorarans. und Einstufung</vt:lpstr>
      <vt:lpstr>2 Honorarber.-Leistungstabelle</vt:lpstr>
      <vt:lpstr>3 Angebotszusammenstellung</vt:lpstr>
      <vt:lpstr>_._._Skonto_innert</vt:lpstr>
      <vt:lpstr>BC</vt:lpstr>
      <vt:lpstr>'2 Honorarber.-Leistungstabelle'!Druckbereich</vt:lpstr>
      <vt:lpstr>Kategorie</vt:lpstr>
      <vt:lpstr>'1 Honorarans. und Einstufung'!Text5</vt:lpstr>
      <vt:lpstr>'2 Honorarber.-Leistungstabelle'!Text5</vt:lpstr>
      <vt:lpstr>'3 Angebotszusammenstellung'!Text5</vt:lpstr>
      <vt:lpstr>'1 Honorarans. und Einstufung'!Text6</vt:lpstr>
      <vt:lpstr>'2 Honorarber.-Leistungstabelle'!Text6</vt:lpstr>
      <vt:lpstr>'3 Angebotszusammenstellung'!Text6</vt:lpstr>
      <vt:lpstr>'1 Honorarans. und Einstufung'!Text7</vt:lpstr>
      <vt:lpstr>'2 Honorarber.-Leistungstabelle'!Text7</vt:lpstr>
      <vt:lpstr>'3 Angebotszusammenstellung'!Text7</vt:lpstr>
      <vt:lpstr>'1 Honorarans. und Einstufung'!Text8</vt:lpstr>
      <vt:lpstr>'2 Honorarber.-Leistungstabelle'!Text8</vt:lpstr>
      <vt:lpstr>'3 Angebotszusammenstellung'!Text8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 Karine ASTRA</dc:creator>
  <cp:lastModifiedBy>Meyer Karine ASTRA</cp:lastModifiedBy>
  <cp:lastPrinted>2025-06-03T12:29:39Z</cp:lastPrinted>
  <dcterms:created xsi:type="dcterms:W3CDTF">2025-06-03T12:13:40Z</dcterms:created>
  <dcterms:modified xsi:type="dcterms:W3CDTF">2025-06-05T11:43:54Z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2025-06-05T11:43:42Z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4cbfd1a2-2c4d-4ffa-af10-8c758c8663b5</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